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20730" windowHeight="10995"/>
  </bookViews>
  <sheets>
    <sheet name="ГПЗ" sheetId="1" r:id="rId1"/>
    <sheet name="МСП" sheetId="2" r:id="rId2"/>
  </sheets>
  <definedNames>
    <definedName name="_xlnm._FilterDatabase" localSheetId="0" hidden="1">ГПЗ!$A$18:$Q$34</definedName>
    <definedName name="_xlnm.Print_Titles" localSheetId="0">ГПЗ!$15:$18</definedName>
    <definedName name="_xlnm.Print_Titles" localSheetId="1">МСП!$22:$25</definedName>
    <definedName name="_xlnm.Print_Area" localSheetId="1">МСП!$A$1:$O$46</definedName>
  </definedNames>
  <calcPr calcId="145621"/>
</workbook>
</file>

<file path=xl/calcChain.xml><?xml version="1.0" encoding="utf-8"?>
<calcChain xmlns="http://schemas.openxmlformats.org/spreadsheetml/2006/main">
  <c r="B39" i="2" l="1"/>
  <c r="C39" i="2"/>
  <c r="D39" i="2"/>
  <c r="E39" i="2"/>
  <c r="F39" i="2"/>
  <c r="G39" i="2"/>
  <c r="H39" i="2"/>
  <c r="I39" i="2"/>
  <c r="J39" i="2"/>
  <c r="K39" i="2"/>
  <c r="L39" i="2"/>
  <c r="M39" i="2"/>
  <c r="N39" i="2"/>
  <c r="O39" i="2"/>
  <c r="A39" i="2"/>
  <c r="A38" i="2" l="1"/>
  <c r="B38" i="2"/>
  <c r="C38" i="2"/>
  <c r="D38" i="2"/>
  <c r="E38" i="2"/>
  <c r="F38" i="2"/>
  <c r="G38" i="2"/>
  <c r="H38" i="2"/>
  <c r="I38" i="2"/>
  <c r="J38" i="2"/>
  <c r="K38" i="2"/>
  <c r="L38" i="2"/>
  <c r="M38" i="2"/>
  <c r="N38" i="2"/>
  <c r="O38" i="2"/>
  <c r="A27" i="2" l="1"/>
  <c r="B27" i="2"/>
  <c r="C27" i="2"/>
  <c r="D27" i="2"/>
  <c r="E27" i="2"/>
  <c r="F27" i="2"/>
  <c r="G27" i="2"/>
  <c r="H27" i="2"/>
  <c r="I27" i="2"/>
  <c r="J27" i="2"/>
  <c r="K27" i="2"/>
  <c r="L27" i="2"/>
  <c r="A28" i="2"/>
  <c r="B28" i="2"/>
  <c r="C28" i="2"/>
  <c r="D28" i="2"/>
  <c r="E28" i="2"/>
  <c r="F28" i="2"/>
  <c r="G28" i="2"/>
  <c r="H28" i="2"/>
  <c r="I28" i="2"/>
  <c r="J28" i="2"/>
  <c r="K28" i="2"/>
  <c r="L28" i="2"/>
  <c r="A29" i="2"/>
  <c r="B29" i="2"/>
  <c r="C29" i="2"/>
  <c r="D29" i="2"/>
  <c r="E29" i="2"/>
  <c r="F29" i="2"/>
  <c r="G29" i="2"/>
  <c r="H29" i="2"/>
  <c r="I29" i="2"/>
  <c r="J29" i="2"/>
  <c r="K29" i="2"/>
  <c r="L29" i="2"/>
  <c r="A30" i="2"/>
  <c r="B30" i="2"/>
  <c r="C30" i="2"/>
  <c r="D30" i="2"/>
  <c r="E30" i="2"/>
  <c r="F30" i="2"/>
  <c r="G30" i="2"/>
  <c r="H30" i="2"/>
  <c r="I30" i="2"/>
  <c r="J30" i="2"/>
  <c r="K30" i="2"/>
  <c r="L30" i="2"/>
  <c r="A31" i="2"/>
  <c r="B31" i="2"/>
  <c r="C31" i="2"/>
  <c r="D31" i="2"/>
  <c r="E31" i="2"/>
  <c r="F31" i="2"/>
  <c r="G31" i="2"/>
  <c r="H31" i="2"/>
  <c r="I31" i="2"/>
  <c r="J31" i="2"/>
  <c r="K31" i="2"/>
  <c r="L31" i="2"/>
  <c r="A32" i="2"/>
  <c r="B32" i="2"/>
  <c r="C32" i="2"/>
  <c r="D32" i="2"/>
  <c r="E32" i="2"/>
  <c r="F32" i="2"/>
  <c r="G32" i="2"/>
  <c r="H32" i="2"/>
  <c r="I32" i="2"/>
  <c r="J32" i="2"/>
  <c r="K32" i="2"/>
  <c r="L32" i="2"/>
  <c r="A33" i="2"/>
  <c r="B33" i="2"/>
  <c r="C33" i="2"/>
  <c r="D33" i="2"/>
  <c r="E33" i="2"/>
  <c r="F33" i="2"/>
  <c r="G33" i="2"/>
  <c r="H33" i="2"/>
  <c r="I33" i="2"/>
  <c r="J33" i="2"/>
  <c r="K33" i="2"/>
  <c r="L33" i="2"/>
  <c r="A34" i="2"/>
  <c r="B34" i="2"/>
  <c r="C34" i="2"/>
  <c r="D34" i="2"/>
  <c r="E34" i="2"/>
  <c r="F34" i="2"/>
  <c r="G34" i="2"/>
  <c r="H34" i="2"/>
  <c r="I34" i="2"/>
  <c r="J34" i="2"/>
  <c r="K34" i="2"/>
  <c r="L34" i="2"/>
  <c r="A35" i="2"/>
  <c r="B35" i="2"/>
  <c r="C35" i="2"/>
  <c r="D35" i="2"/>
  <c r="E35" i="2"/>
  <c r="F35" i="2"/>
  <c r="G35" i="2"/>
  <c r="H35" i="2"/>
  <c r="I35" i="2"/>
  <c r="J35" i="2"/>
  <c r="K35" i="2"/>
  <c r="L35" i="2"/>
  <c r="A36" i="2"/>
  <c r="B36" i="2"/>
  <c r="C36" i="2"/>
  <c r="D36" i="2"/>
  <c r="E36" i="2"/>
  <c r="F36" i="2"/>
  <c r="G36" i="2"/>
  <c r="H36" i="2"/>
  <c r="I36" i="2"/>
  <c r="J36" i="2"/>
  <c r="K36" i="2"/>
  <c r="L36" i="2"/>
  <c r="A37" i="2"/>
  <c r="B37" i="2"/>
  <c r="C37" i="2"/>
  <c r="D37" i="2"/>
  <c r="E37" i="2"/>
  <c r="F37" i="2"/>
  <c r="G37" i="2"/>
  <c r="H37" i="2"/>
  <c r="I37" i="2"/>
  <c r="J37" i="2"/>
  <c r="K37" i="2"/>
  <c r="L37" i="2"/>
  <c r="M36" i="2" l="1"/>
  <c r="N36" i="2"/>
  <c r="O36" i="2"/>
  <c r="M37" i="2"/>
  <c r="N37" i="2"/>
  <c r="O37" i="2"/>
  <c r="M35" i="2" l="1"/>
  <c r="N35" i="2"/>
  <c r="O35" i="2"/>
  <c r="M34" i="2" l="1"/>
  <c r="N34" i="2"/>
  <c r="O34" i="2"/>
  <c r="N2" i="2" l="1"/>
  <c r="N3" i="2"/>
  <c r="G43" i="2" s="1"/>
  <c r="G54" i="1" l="1"/>
  <c r="K27" i="1"/>
  <c r="M33" i="2" l="1"/>
  <c r="N33" i="2"/>
  <c r="O33" i="2"/>
  <c r="M31" i="2"/>
  <c r="N31" i="2"/>
  <c r="O31" i="2"/>
  <c r="M32" i="2"/>
  <c r="N32" i="2"/>
  <c r="O32" i="2"/>
  <c r="M28" i="2"/>
  <c r="N28" i="2"/>
  <c r="O28" i="2"/>
  <c r="M29" i="2"/>
  <c r="N29" i="2"/>
  <c r="O29" i="2"/>
  <c r="M30" i="2"/>
  <c r="N30" i="2"/>
  <c r="O30" i="2"/>
  <c r="M27" i="2"/>
  <c r="N27" i="2"/>
  <c r="O27" i="2"/>
  <c r="C26" i="2"/>
  <c r="D26" i="2"/>
  <c r="E26" i="2"/>
  <c r="F26" i="2"/>
  <c r="G26" i="2"/>
  <c r="H26" i="2"/>
  <c r="I26" i="2"/>
  <c r="J26" i="2"/>
  <c r="K26" i="2"/>
  <c r="L26" i="2"/>
  <c r="M26" i="2"/>
  <c r="N26" i="2"/>
  <c r="O26" i="2"/>
  <c r="A26" i="2"/>
  <c r="O2" i="2"/>
  <c r="K34" i="1" l="1"/>
  <c r="B26" i="2"/>
</calcChain>
</file>

<file path=xl/sharedStrings.xml><?xml version="1.0" encoding="utf-8"?>
<sst xmlns="http://schemas.openxmlformats.org/spreadsheetml/2006/main" count="492" uniqueCount="158">
  <si>
    <t>ПРИЛОЖЕНИЕ 1</t>
  </si>
  <si>
    <t xml:space="preserve">к Приказу от </t>
  </si>
  <si>
    <t>в редакции от</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</si>
  <si>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</si>
  <si>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</si>
  <si>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</si>
  <si>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</si>
  <si>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</si>
  <si>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</si>
  <si>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</si>
  <si>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</si>
  <si>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</si>
  <si>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</si>
  <si>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</si>
  <si>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</si>
  <si>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</si>
  <si>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</si>
  <si>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</si>
  <si>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</si>
  <si>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</si>
  <si>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</si>
  <si>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</si>
  <si>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</si>
  <si>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</si>
  <si>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</si>
  <si>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</si>
  <si>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</si>
  <si>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</si>
  <si>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</si>
  <si>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</si>
  <si>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</si>
  <si>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</si>
  <si>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</si>
  <si>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Поставка оборудования светотехнического</t>
  </si>
  <si>
    <t>Требования, предъявляемые к закупаемым товарам, работам, услугам определяются в закупочной документации</t>
  </si>
  <si>
    <t>Штука</t>
  </si>
  <si>
    <t>3800.00</t>
  </si>
  <si>
    <t>Ивановская обл</t>
  </si>
  <si>
    <t>да</t>
  </si>
  <si>
    <t>65.12.1</t>
  </si>
  <si>
    <t>Услуги  по  добровольному  медицинскому  страхованию</t>
  </si>
  <si>
    <t>Условная единица</t>
  </si>
  <si>
    <t>1.00</t>
  </si>
  <si>
    <t>33.12.</t>
  </si>
  <si>
    <t>46.5</t>
  </si>
  <si>
    <t>26.20.11.</t>
  </si>
  <si>
    <t>Поставка оборудования по номенклатурной группе электронно-вычислительное оборудование и оргтехника</t>
  </si>
  <si>
    <t>50.00</t>
  </si>
  <si>
    <t>26.20.18</t>
  </si>
  <si>
    <t>26.20.</t>
  </si>
  <si>
    <t>Обслуживание базы НПО Консультант</t>
  </si>
  <si>
    <t>47.41.2</t>
  </si>
  <si>
    <t>Обслуживание базы Гарант-Инфо</t>
  </si>
  <si>
    <t>45.1</t>
  </si>
  <si>
    <t>Поставка автомобиля Toyota</t>
  </si>
  <si>
    <t>Да</t>
  </si>
  <si>
    <t>26.20</t>
  </si>
  <si>
    <t>12.00</t>
  </si>
  <si>
    <t>47.51.</t>
  </si>
  <si>
    <t>32.99.11.199.</t>
  </si>
  <si>
    <t>Поставка средств индивидуальной защиты</t>
  </si>
  <si>
    <t>414.00</t>
  </si>
  <si>
    <t>65.12.3.</t>
  </si>
  <si>
    <t>65.12.21.</t>
  </si>
  <si>
    <t>Страхование транспортных средств (КАСКО)</t>
  </si>
  <si>
    <t>____________________________________________________________</t>
  </si>
  <si>
    <t>________________</t>
  </si>
  <si>
    <t>(Ф.И.О., должность руководителя)</t>
  </si>
  <si>
    <t>(подпись)</t>
  </si>
  <si>
    <t>(дата утверждения)</t>
  </si>
  <si>
    <t>М. П.</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</si>
  <si>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</si>
  <si>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</si>
  <si>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</si>
  <si>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</si>
  <si>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</si>
  <si>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</si>
  <si>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</si>
  <si>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</si>
  <si>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</si>
  <si>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Код по ОКДП2</t>
  </si>
  <si>
    <t>Сведения о начальной (максимальной) цене договора (цене лота)</t>
  </si>
  <si>
    <t>(Ф.И.О., должность руководителя (уполномоченного лица) заказчика)</t>
  </si>
  <si>
    <t>27.40.</t>
  </si>
  <si>
    <t>95.11.10.000</t>
  </si>
  <si>
    <t>46.51.10.</t>
  </si>
  <si>
    <t>62.03.12.130.</t>
  </si>
  <si>
    <t>Услуги по заправке (восстановлению) картриджей</t>
  </si>
  <si>
    <t>46.47.2.</t>
  </si>
  <si>
    <t>Поставка лицензий</t>
  </si>
  <si>
    <t>400.00</t>
  </si>
  <si>
    <t>62.03.1.</t>
  </si>
  <si>
    <t>100.00</t>
  </si>
  <si>
    <t>План закупки товаров (работ, услуг)  на 2019 год*</t>
  </si>
  <si>
    <t>* - не включены долгосрочные позиции планов закупки за предыдущие периоды планирования</t>
  </si>
  <si>
    <t>Участие субъектов малого и среднего предпринимательства в закупке*</t>
  </si>
  <si>
    <t>* объемы закупок указаны с учетом долгосрочных позиций планов закупки за предыдущие периоды планирования</t>
  </si>
  <si>
    <t>№  246</t>
  </si>
  <si>
    <t>46.71.</t>
  </si>
  <si>
    <t>Поставка моторного топлива</t>
  </si>
  <si>
    <t>-</t>
  </si>
  <si>
    <t xml:space="preserve">Невозможно определить количество(объем) </t>
  </si>
  <si>
    <t>нет</t>
  </si>
  <si>
    <t>Закупка у единственного поставщика</t>
  </si>
  <si>
    <t>Запрос предложений в электронной форме</t>
  </si>
  <si>
    <t>Услуга по физической охране объектов</t>
  </si>
  <si>
    <t>Закрытые маркетинговые исследования</t>
  </si>
  <si>
    <t>Услуги по юридическому сопровождению и консультированию</t>
  </si>
  <si>
    <t>Поставка шин и дисков автомобильных</t>
  </si>
  <si>
    <t>Поставка автомобильных жидкостей</t>
  </si>
  <si>
    <t>3194.00</t>
  </si>
  <si>
    <t>22.11.11.000</t>
  </si>
  <si>
    <t>45.3.</t>
  </si>
  <si>
    <t>19.20.2.</t>
  </si>
  <si>
    <t>Услуга страхования автогражданской ответственности ОСАГО</t>
  </si>
  <si>
    <t>Поставка масла для газовых двигателей</t>
  </si>
  <si>
    <t>Литр; кубический дециметр</t>
  </si>
  <si>
    <t>180.00</t>
  </si>
  <si>
    <t>Работа по текущему ремонту помещения</t>
  </si>
  <si>
    <t>Поставка газа</t>
  </si>
  <si>
    <t>135000.00</t>
  </si>
  <si>
    <t>29.10.</t>
  </si>
  <si>
    <t>80.10.12.000.</t>
  </si>
  <si>
    <t>80.10.</t>
  </si>
  <si>
    <t>69.10.1.</t>
  </si>
  <si>
    <t>69.10.</t>
  </si>
  <si>
    <t>43.3.</t>
  </si>
  <si>
    <t>06.2.</t>
  </si>
  <si>
    <t>35.2.</t>
  </si>
  <si>
    <t>Тысяча кубических метров</t>
  </si>
  <si>
    <t>62.03.13</t>
  </si>
  <si>
    <t>62.03.12</t>
  </si>
  <si>
    <t>Услуга по сопровождению программного комплекса</t>
  </si>
  <si>
    <t>46.4.</t>
  </si>
  <si>
    <t>17.23.14</t>
  </si>
  <si>
    <t>Поставка бумаги</t>
  </si>
  <si>
    <t>Пачка</t>
  </si>
  <si>
    <t>8000.00</t>
  </si>
  <si>
    <t>9.00</t>
  </si>
  <si>
    <t>Поставка серверного и коммутационного оборудования</t>
  </si>
  <si>
    <t>2.00</t>
  </si>
  <si>
    <t>28.23.25.</t>
  </si>
  <si>
    <t>Поставка  материалов по номенклатурной группе электронно-вычислительное оборудование и оргтехника</t>
  </si>
  <si>
    <t>Поставка компьютерного оборудования</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</si>
  <si>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7 461 686 146.89  рублей. </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</si>
  <si>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7 461 686 146.89    рублей. </t>
  </si>
  <si>
    <t>53.10.</t>
  </si>
  <si>
    <t>Поставка Конвертов евростандарт маркированных и почтовых карточек маркированных</t>
  </si>
  <si>
    <t>70876.00</t>
  </si>
  <si>
    <t>46.5.</t>
  </si>
  <si>
    <t>27.20.</t>
  </si>
  <si>
    <t>Поставка аккумуляторных батарей</t>
  </si>
  <si>
    <t>32.00</t>
  </si>
  <si>
    <t>Выполнение кадастровых работ</t>
  </si>
  <si>
    <t>71.12.34.110</t>
  </si>
  <si>
    <t>71.12.</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</si>
  <si>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7 526 175 780.10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</si>
  <si>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26 430 813.70 рублей (40.98 процентов).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</si>
</sst>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quot;г.&quot;"/>
    <numFmt numFmtId="165" formatCode="mm/yyyy"/>
    <numFmt numFmtId="166" formatCode="[$-F800]dddd\,\ mmmm\ dd\,\ yyyy"/>
  </numFmts>
  <fonts count="6" x14ac:knownFonts="1">
    <font>
      <sz val="12"/>
      <color theme="1"/>
      <name val="Times New Roman"/>
      <family val="2"/>
      <charset val="204"/>
    </font>
    <font>
      <sz val="8"/>
      <color theme="1"/>
      <name val="Arial"/>
      <family val="2"/>
      <charset val="204"/>
    </font>
    <font>
      <sz val="8"/>
      <name val="Arial"/>
      <family val="2"/>
      <charset val="204"/>
    </font>
    <font>
      <sz val="10"/>
      <name val="Arial Cyr"/>
      <charset val="204"/>
    </font>
    <font>
      <b/>
      <sz val="8"/>
      <name val="Arial"/>
      <family val="2"/>
      <charset val="204"/>
    </font>
    <font>
      <b/>
      <sz val="8"/>
      <color theme="1"/>
      <name val="Arial"/>
      <family val="2"/>
      <charset val="204"/>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3" fillId="0" borderId="0"/>
  </cellStyleXfs>
  <cellXfs count="103">
    <xf numFmtId="0" fontId="0" fillId="0" borderId="0" xfId="0"/>
    <xf numFmtId="0" fontId="0" fillId="0" borderId="0" xfId="0" applyProtection="1">
      <protection locked="0"/>
    </xf>
    <xf numFmtId="0" fontId="1" fillId="0" borderId="0" xfId="0" applyFont="1" applyBorder="1" applyAlignment="1" applyProtection="1">
      <alignment horizontal="right" wrapText="1"/>
      <protection locked="0"/>
    </xf>
    <xf numFmtId="164" fontId="1"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wrapText="1"/>
      <protection locked="0"/>
    </xf>
    <xf numFmtId="164" fontId="1" fillId="2"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 fontId="1" fillId="0" borderId="0" xfId="0" applyNumberFormat="1" applyFont="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4" fontId="1" fillId="0" borderId="0" xfId="0" applyNumberFormat="1" applyFont="1" applyFill="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0" fontId="1" fillId="0" borderId="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4" fontId="1" fillId="0" borderId="6"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4" fontId="0" fillId="0" borderId="0" xfId="0" applyNumberFormat="1" applyProtection="1">
      <protection locked="0"/>
    </xf>
    <xf numFmtId="0" fontId="1" fillId="0"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1" fontId="1" fillId="0" borderId="7"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protection locked="0"/>
    </xf>
    <xf numFmtId="0" fontId="1" fillId="0" borderId="0" xfId="0" applyFont="1" applyFill="1" applyAlignment="1" applyProtection="1">
      <alignment horizontal="left"/>
      <protection locked="0"/>
    </xf>
    <xf numFmtId="0" fontId="1" fillId="0" borderId="0" xfId="0" applyFont="1" applyFill="1" applyAlignment="1" applyProtection="1">
      <alignment horizontal="center"/>
      <protection locked="0"/>
    </xf>
    <xf numFmtId="4" fontId="1" fillId="0" borderId="0" xfId="0" applyNumberFormat="1" applyFont="1" applyFill="1" applyAlignment="1" applyProtection="1">
      <alignment horizontal="left"/>
      <protection locked="0"/>
    </xf>
    <xf numFmtId="0" fontId="1" fillId="0" borderId="0" xfId="0"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Border="1" applyAlignment="1" applyProtection="1">
      <alignment wrapText="1"/>
      <protection locked="0"/>
    </xf>
    <xf numFmtId="164" fontId="1" fillId="0" borderId="0" xfId="0" applyNumberFormat="1" applyFont="1" applyBorder="1" applyAlignment="1" applyProtection="1">
      <alignment horizontal="left" wrapText="1"/>
    </xf>
    <xf numFmtId="0" fontId="1" fillId="0" borderId="0" xfId="0" applyFont="1" applyAlignment="1" applyProtection="1">
      <alignment wrapText="1"/>
      <protection locked="0"/>
    </xf>
    <xf numFmtId="0" fontId="2" fillId="0" borderId="0" xfId="1" applyNumberFormat="1" applyFont="1" applyBorder="1" applyAlignment="1" applyProtection="1">
      <alignment horizontal="center" wrapText="1"/>
      <protection locked="0"/>
    </xf>
    <xf numFmtId="4" fontId="2" fillId="0" borderId="0" xfId="1" applyNumberFormat="1" applyFont="1" applyBorder="1" applyAlignment="1" applyProtection="1">
      <alignment horizontal="center" wrapText="1"/>
      <protection locked="0"/>
    </xf>
    <xf numFmtId="0" fontId="1" fillId="0" borderId="0" xfId="0" applyFont="1" applyFill="1" applyAlignment="1" applyProtection="1">
      <alignment horizontal="left" wrapText="1"/>
      <protection locked="0"/>
    </xf>
    <xf numFmtId="4" fontId="1" fillId="0" borderId="0" xfId="0" applyNumberFormat="1" applyFont="1" applyFill="1" applyAlignment="1" applyProtection="1">
      <alignment horizontal="left" wrapText="1"/>
      <protection locked="0"/>
    </xf>
    <xf numFmtId="1" fontId="1" fillId="0" borderId="4" xfId="0" applyNumberFormat="1" applyFont="1" applyFill="1" applyBorder="1" applyAlignment="1" applyProtection="1">
      <alignment horizontal="center" wrapText="1"/>
      <protection locked="0"/>
    </xf>
    <xf numFmtId="3" fontId="1" fillId="0" borderId="4" xfId="0" applyNumberFormat="1"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4" fontId="1" fillId="0" borderId="0" xfId="0" applyNumberFormat="1" applyFont="1" applyAlignment="1" applyProtection="1">
      <alignment wrapText="1"/>
      <protection locked="0"/>
    </xf>
    <xf numFmtId="0" fontId="1" fillId="0" borderId="0" xfId="0" applyFont="1" applyBorder="1" applyAlignment="1" applyProtection="1">
      <alignment vertical="center" wrapText="1"/>
      <protection locked="0"/>
    </xf>
    <xf numFmtId="4" fontId="1" fillId="0" borderId="0" xfId="0" applyNumberFormat="1" applyFont="1" applyBorder="1" applyAlignment="1" applyProtection="1">
      <alignment vertical="center" wrapText="1"/>
      <protection locked="0"/>
    </xf>
    <xf numFmtId="164" fontId="1" fillId="0" borderId="0" xfId="0" applyNumberFormat="1" applyFont="1" applyBorder="1" applyAlignment="1" applyProtection="1">
      <alignment horizontal="left" vertical="center" wrapText="1"/>
    </xf>
    <xf numFmtId="0" fontId="1" fillId="0" borderId="0" xfId="0" applyFont="1" applyBorder="1" applyAlignment="1" applyProtection="1">
      <alignment vertical="center" wrapText="1"/>
    </xf>
    <xf numFmtId="0" fontId="2" fillId="0" borderId="9"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3" fontId="1" fillId="0"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0" fillId="0" borderId="0" xfId="0" applyFill="1" applyProtection="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4" fontId="1" fillId="4" borderId="7" xfId="0" applyNumberFormat="1" applyFont="1" applyFill="1" applyBorder="1" applyAlignment="1" applyProtection="1">
      <alignment horizontal="center" vertical="center" wrapText="1"/>
      <protection locked="0"/>
    </xf>
    <xf numFmtId="165" fontId="1" fillId="4" borderId="7" xfId="0" applyNumberFormat="1" applyFont="1" applyFill="1" applyBorder="1" applyAlignment="1" applyProtection="1">
      <alignment horizontal="center" vertical="center" wrapText="1"/>
      <protection locked="0"/>
    </xf>
    <xf numFmtId="1" fontId="1" fillId="4" borderId="7" xfId="0" applyNumberFormat="1" applyFont="1" applyFill="1" applyBorder="1" applyAlignment="1" applyProtection="1">
      <alignment horizontal="center" vertical="center" wrapText="1"/>
      <protection locked="0"/>
    </xf>
    <xf numFmtId="0" fontId="1" fillId="4"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left" wrapText="1"/>
      <protection locked="0"/>
    </xf>
    <xf numFmtId="0" fontId="2" fillId="0" borderId="0" xfId="0" applyFont="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1" fontId="1" fillId="0" borderId="3"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4" fontId="1" fillId="0" borderId="7" xfId="0" applyNumberFormat="1" applyFont="1" applyFill="1" applyBorder="1" applyAlignment="1" applyProtection="1">
      <alignment horizontal="center" vertical="center" wrapText="1"/>
      <protection locked="0"/>
    </xf>
    <xf numFmtId="166" fontId="2" fillId="3" borderId="8" xfId="0" applyNumberFormat="1" applyFont="1" applyFill="1" applyBorder="1" applyAlignment="1" applyProtection="1">
      <alignment horizontal="center"/>
    </xf>
    <xf numFmtId="0" fontId="1" fillId="0" borderId="0" xfId="0" applyFont="1" applyFill="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2" fillId="0" borderId="0" xfId="1" applyNumberFormat="1" applyFont="1" applyBorder="1" applyAlignment="1" applyProtection="1">
      <alignment horizontal="center" vertical="center" wrapText="1"/>
      <protection locked="0"/>
    </xf>
    <xf numFmtId="0" fontId="1" fillId="0" borderId="0" xfId="0" applyFont="1" applyBorder="1" applyAlignment="1" applyProtection="1">
      <alignment horizontal="right" vertical="center" wrapText="1"/>
      <protection locked="0"/>
    </xf>
    <xf numFmtId="0" fontId="1" fillId="0" borderId="0" xfId="0" applyFont="1" applyBorder="1" applyAlignment="1" applyProtection="1">
      <alignment horizontal="right" wrapText="1"/>
      <protection locked="0"/>
    </xf>
    <xf numFmtId="0" fontId="2"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4" fontId="1" fillId="0" borderId="4"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xf numFmtId="0" fontId="1" fillId="0" borderId="0" xfId="0" applyFont="1" applyFill="1" applyAlignment="1" applyProtection="1">
      <alignment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abSelected="1" topLeftCell="A45" zoomScaleNormal="100" zoomScaleSheetLayoutView="85" workbookViewId="0">
      <selection activeCell="A20" sqref="A20:XFD20"/>
    </sheetView>
  </sheetViews>
  <sheetFormatPr defaultRowHeight="15.75" x14ac:dyDescent="0.25"/>
  <cols>
    <col min="1" max="3" width="9" style="1"/>
    <col min="4" max="4" width="27.75" style="1" customWidth="1"/>
    <col min="5" max="5" width="29.375" style="1" customWidth="1"/>
    <col min="6" max="6" width="4.25" style="1" customWidth="1"/>
    <col min="7" max="7" width="9" style="1"/>
    <col min="8" max="8" width="13.125" style="1" customWidth="1"/>
    <col min="9" max="9" width="10.25" style="1" customWidth="1"/>
    <col min="10" max="10" width="9.875" style="1" customWidth="1"/>
    <col min="11" max="11" width="11" style="1" customWidth="1"/>
    <col min="12" max="12" width="9.625" style="1" customWidth="1"/>
    <col min="13" max="13" width="9.75" style="1" customWidth="1"/>
    <col min="14" max="14" width="10.75" style="1" customWidth="1"/>
    <col min="15" max="15" width="6.375" style="1" customWidth="1"/>
    <col min="16" max="16" width="9" style="1"/>
    <col min="17" max="17" width="10.875" style="1" bestFit="1" customWidth="1"/>
    <col min="18" max="16384" width="9" style="1"/>
  </cols>
  <sheetData>
    <row r="1" spans="1:15" x14ac:dyDescent="0.25">
      <c r="M1" s="76" t="s">
        <v>0</v>
      </c>
      <c r="N1" s="76"/>
      <c r="O1" s="76"/>
    </row>
    <row r="2" spans="1:15" ht="15" customHeight="1" x14ac:dyDescent="0.25">
      <c r="M2" s="2" t="s">
        <v>1</v>
      </c>
      <c r="N2" s="3">
        <v>43455</v>
      </c>
      <c r="O2" s="4" t="s">
        <v>97</v>
      </c>
    </row>
    <row r="3" spans="1:15" ht="23.25" x14ac:dyDescent="0.25">
      <c r="M3" s="2" t="s">
        <v>2</v>
      </c>
      <c r="N3" s="5">
        <v>43564</v>
      </c>
    </row>
    <row r="4" spans="1:15" x14ac:dyDescent="0.25">
      <c r="A4" s="77" t="s">
        <v>93</v>
      </c>
      <c r="B4" s="77"/>
      <c r="C4" s="77"/>
      <c r="D4" s="77"/>
      <c r="E4" s="77"/>
      <c r="F4" s="77"/>
      <c r="G4" s="77"/>
      <c r="H4" s="77"/>
      <c r="I4" s="77"/>
      <c r="J4" s="77"/>
      <c r="K4" s="77"/>
      <c r="L4" s="77"/>
      <c r="M4" s="77"/>
      <c r="N4" s="77"/>
      <c r="O4" s="77"/>
    </row>
    <row r="5" spans="1:15" x14ac:dyDescent="0.25">
      <c r="A5" s="6"/>
      <c r="B5" s="6"/>
      <c r="C5" s="6"/>
      <c r="D5" s="6"/>
      <c r="E5" s="6"/>
      <c r="F5" s="6"/>
      <c r="G5" s="7"/>
      <c r="H5" s="7"/>
      <c r="I5" s="7"/>
      <c r="J5" s="6"/>
      <c r="K5" s="8"/>
      <c r="L5" s="6"/>
      <c r="M5" s="6"/>
      <c r="N5" s="6"/>
      <c r="O5" s="6"/>
    </row>
    <row r="6" spans="1:15" x14ac:dyDescent="0.25">
      <c r="A6" s="6"/>
      <c r="B6" s="6"/>
      <c r="C6" s="6"/>
      <c r="D6" s="6"/>
      <c r="E6" s="6"/>
      <c r="F6" s="6"/>
      <c r="G6" s="6"/>
      <c r="H6" s="6"/>
      <c r="I6" s="6"/>
      <c r="J6" s="6"/>
      <c r="K6" s="8"/>
      <c r="L6" s="6"/>
      <c r="M6" s="6"/>
      <c r="N6" s="6"/>
      <c r="O6" s="6"/>
    </row>
    <row r="7" spans="1:15" x14ac:dyDescent="0.25">
      <c r="A7" s="78" t="s">
        <v>3</v>
      </c>
      <c r="B7" s="79"/>
      <c r="C7" s="80"/>
      <c r="D7" s="78" t="s">
        <v>4</v>
      </c>
      <c r="E7" s="79"/>
      <c r="F7" s="79"/>
      <c r="G7" s="79"/>
      <c r="H7" s="79"/>
      <c r="I7" s="79"/>
      <c r="J7" s="79"/>
      <c r="K7" s="79"/>
      <c r="L7" s="79"/>
      <c r="M7" s="79"/>
      <c r="N7" s="79"/>
      <c r="O7" s="80"/>
    </row>
    <row r="8" spans="1:15" x14ac:dyDescent="0.25">
      <c r="A8" s="78" t="s">
        <v>5</v>
      </c>
      <c r="B8" s="79"/>
      <c r="C8" s="80"/>
      <c r="D8" s="78" t="s">
        <v>6</v>
      </c>
      <c r="E8" s="79"/>
      <c r="F8" s="79"/>
      <c r="G8" s="79"/>
      <c r="H8" s="79"/>
      <c r="I8" s="79"/>
      <c r="J8" s="79"/>
      <c r="K8" s="79"/>
      <c r="L8" s="79"/>
      <c r="M8" s="79"/>
      <c r="N8" s="79"/>
      <c r="O8" s="80"/>
    </row>
    <row r="9" spans="1:15" x14ac:dyDescent="0.25">
      <c r="A9" s="78" t="s">
        <v>7</v>
      </c>
      <c r="B9" s="79"/>
      <c r="C9" s="80"/>
      <c r="D9" s="78" t="s">
        <v>8</v>
      </c>
      <c r="E9" s="79"/>
      <c r="F9" s="79"/>
      <c r="G9" s="79"/>
      <c r="H9" s="79"/>
      <c r="I9" s="79"/>
      <c r="J9" s="79"/>
      <c r="K9" s="79"/>
      <c r="L9" s="79"/>
      <c r="M9" s="79"/>
      <c r="N9" s="79"/>
      <c r="O9" s="80"/>
    </row>
    <row r="10" spans="1:15" x14ac:dyDescent="0.25">
      <c r="A10" s="78" t="s">
        <v>9</v>
      </c>
      <c r="B10" s="79"/>
      <c r="C10" s="80"/>
      <c r="D10" s="78" t="s">
        <v>10</v>
      </c>
      <c r="E10" s="79"/>
      <c r="F10" s="79"/>
      <c r="G10" s="79"/>
      <c r="H10" s="79"/>
      <c r="I10" s="79"/>
      <c r="J10" s="79"/>
      <c r="K10" s="79"/>
      <c r="L10" s="79"/>
      <c r="M10" s="79"/>
      <c r="N10" s="79"/>
      <c r="O10" s="80"/>
    </row>
    <row r="11" spans="1:15" x14ac:dyDescent="0.25">
      <c r="A11" s="78" t="s">
        <v>11</v>
      </c>
      <c r="B11" s="79"/>
      <c r="C11" s="80"/>
      <c r="D11" s="81">
        <v>3702232505</v>
      </c>
      <c r="E11" s="82"/>
      <c r="F11" s="82"/>
      <c r="G11" s="82"/>
      <c r="H11" s="82"/>
      <c r="I11" s="82"/>
      <c r="J11" s="82"/>
      <c r="K11" s="82"/>
      <c r="L11" s="82"/>
      <c r="M11" s="82"/>
      <c r="N11" s="82"/>
      <c r="O11" s="83"/>
    </row>
    <row r="12" spans="1:15" x14ac:dyDescent="0.25">
      <c r="A12" s="78" t="s">
        <v>12</v>
      </c>
      <c r="B12" s="79"/>
      <c r="C12" s="80"/>
      <c r="D12" s="81">
        <v>370201001</v>
      </c>
      <c r="E12" s="82"/>
      <c r="F12" s="82"/>
      <c r="G12" s="82"/>
      <c r="H12" s="82"/>
      <c r="I12" s="82"/>
      <c r="J12" s="82"/>
      <c r="K12" s="82"/>
      <c r="L12" s="82"/>
      <c r="M12" s="82"/>
      <c r="N12" s="82"/>
      <c r="O12" s="83"/>
    </row>
    <row r="13" spans="1:15" x14ac:dyDescent="0.25">
      <c r="A13" s="78" t="s">
        <v>13</v>
      </c>
      <c r="B13" s="79"/>
      <c r="C13" s="80"/>
      <c r="D13" s="78">
        <v>24401000000</v>
      </c>
      <c r="E13" s="79"/>
      <c r="F13" s="79"/>
      <c r="G13" s="79"/>
      <c r="H13" s="79"/>
      <c r="I13" s="79"/>
      <c r="J13" s="79"/>
      <c r="K13" s="79"/>
      <c r="L13" s="79"/>
      <c r="M13" s="79"/>
      <c r="N13" s="79"/>
      <c r="O13" s="80"/>
    </row>
    <row r="14" spans="1:15" x14ac:dyDescent="0.25">
      <c r="A14" s="9"/>
      <c r="B14" s="9"/>
      <c r="C14" s="9"/>
      <c r="D14" s="9"/>
      <c r="E14" s="9"/>
      <c r="F14" s="9"/>
      <c r="G14" s="9"/>
      <c r="H14" s="9"/>
      <c r="I14" s="9"/>
      <c r="J14" s="9"/>
      <c r="K14" s="10"/>
      <c r="L14" s="9"/>
      <c r="M14" s="9"/>
      <c r="N14" s="9"/>
      <c r="O14" s="9"/>
    </row>
    <row r="15" spans="1:15" x14ac:dyDescent="0.25">
      <c r="A15" s="84" t="s">
        <v>14</v>
      </c>
      <c r="B15" s="85" t="s">
        <v>15</v>
      </c>
      <c r="C15" s="85" t="s">
        <v>16</v>
      </c>
      <c r="D15" s="84" t="s">
        <v>17</v>
      </c>
      <c r="E15" s="84"/>
      <c r="F15" s="84"/>
      <c r="G15" s="84"/>
      <c r="H15" s="84"/>
      <c r="I15" s="84"/>
      <c r="J15" s="84"/>
      <c r="K15" s="84"/>
      <c r="L15" s="84"/>
      <c r="M15" s="84"/>
      <c r="N15" s="84" t="s">
        <v>18</v>
      </c>
      <c r="O15" s="84" t="s">
        <v>19</v>
      </c>
    </row>
    <row r="16" spans="1:15" ht="37.5" customHeight="1" x14ac:dyDescent="0.25">
      <c r="A16" s="84"/>
      <c r="B16" s="85"/>
      <c r="C16" s="85"/>
      <c r="D16" s="84" t="s">
        <v>20</v>
      </c>
      <c r="E16" s="84" t="s">
        <v>21</v>
      </c>
      <c r="F16" s="84" t="s">
        <v>22</v>
      </c>
      <c r="G16" s="84"/>
      <c r="H16" s="84" t="s">
        <v>23</v>
      </c>
      <c r="I16" s="84" t="s">
        <v>24</v>
      </c>
      <c r="J16" s="84"/>
      <c r="K16" s="86" t="s">
        <v>25</v>
      </c>
      <c r="L16" s="84" t="s">
        <v>26</v>
      </c>
      <c r="M16" s="84"/>
      <c r="N16" s="84"/>
      <c r="O16" s="84"/>
    </row>
    <row r="17" spans="1:17" ht="95.25" customHeight="1" x14ac:dyDescent="0.25">
      <c r="A17" s="84"/>
      <c r="B17" s="85"/>
      <c r="C17" s="85"/>
      <c r="D17" s="84"/>
      <c r="E17" s="84"/>
      <c r="F17" s="51" t="s">
        <v>27</v>
      </c>
      <c r="G17" s="19" t="s">
        <v>28</v>
      </c>
      <c r="H17" s="84"/>
      <c r="I17" s="51" t="s">
        <v>29</v>
      </c>
      <c r="J17" s="19" t="s">
        <v>28</v>
      </c>
      <c r="K17" s="86"/>
      <c r="L17" s="19" t="s">
        <v>30</v>
      </c>
      <c r="M17" s="19" t="s">
        <v>31</v>
      </c>
      <c r="N17" s="84"/>
      <c r="O17" s="19" t="s">
        <v>32</v>
      </c>
    </row>
    <row r="18" spans="1:17" x14ac:dyDescent="0.25">
      <c r="A18" s="24">
        <v>1</v>
      </c>
      <c r="B18" s="24">
        <v>2</v>
      </c>
      <c r="C18" s="24">
        <v>3</v>
      </c>
      <c r="D18" s="24">
        <v>4</v>
      </c>
      <c r="E18" s="24">
        <v>5</v>
      </c>
      <c r="F18" s="24">
        <v>6</v>
      </c>
      <c r="G18" s="24">
        <v>7</v>
      </c>
      <c r="H18" s="24">
        <v>8</v>
      </c>
      <c r="I18" s="24">
        <v>9</v>
      </c>
      <c r="J18" s="24">
        <v>10</v>
      </c>
      <c r="K18" s="52">
        <v>11</v>
      </c>
      <c r="L18" s="24">
        <v>12</v>
      </c>
      <c r="M18" s="24">
        <v>13</v>
      </c>
      <c r="N18" s="24">
        <v>14</v>
      </c>
      <c r="O18" s="24">
        <v>15</v>
      </c>
    </row>
    <row r="19" spans="1:17" ht="45" x14ac:dyDescent="0.25">
      <c r="A19" s="19">
        <v>18</v>
      </c>
      <c r="B19" s="53" t="s">
        <v>88</v>
      </c>
      <c r="C19" s="53" t="s">
        <v>83</v>
      </c>
      <c r="D19" s="19" t="s">
        <v>33</v>
      </c>
      <c r="E19" s="19" t="s">
        <v>34</v>
      </c>
      <c r="F19" s="19">
        <v>796</v>
      </c>
      <c r="G19" s="19" t="s">
        <v>35</v>
      </c>
      <c r="H19" s="25" t="s">
        <v>36</v>
      </c>
      <c r="I19" s="19">
        <v>24000000000</v>
      </c>
      <c r="J19" s="19" t="s">
        <v>37</v>
      </c>
      <c r="K19" s="22">
        <v>576000</v>
      </c>
      <c r="L19" s="23">
        <v>43525</v>
      </c>
      <c r="M19" s="23">
        <v>43800</v>
      </c>
      <c r="N19" s="19" t="s">
        <v>104</v>
      </c>
      <c r="O19" s="19" t="s">
        <v>38</v>
      </c>
      <c r="Q19" s="18"/>
    </row>
    <row r="20" spans="1:17" s="63" customFormat="1" ht="45" x14ac:dyDescent="0.25">
      <c r="A20" s="74">
        <v>19</v>
      </c>
      <c r="B20" s="74" t="s">
        <v>39</v>
      </c>
      <c r="C20" s="74" t="s">
        <v>39</v>
      </c>
      <c r="D20" s="74" t="s">
        <v>40</v>
      </c>
      <c r="E20" s="74" t="s">
        <v>34</v>
      </c>
      <c r="F20" s="74">
        <v>876</v>
      </c>
      <c r="G20" s="74" t="s">
        <v>41</v>
      </c>
      <c r="H20" s="25" t="s">
        <v>42</v>
      </c>
      <c r="I20" s="74">
        <v>24000000000</v>
      </c>
      <c r="J20" s="74" t="s">
        <v>37</v>
      </c>
      <c r="K20" s="75">
        <v>15455679.800000001</v>
      </c>
      <c r="L20" s="23">
        <v>43586</v>
      </c>
      <c r="M20" s="23">
        <v>44682</v>
      </c>
      <c r="N20" s="74" t="s">
        <v>104</v>
      </c>
      <c r="O20" s="74" t="s">
        <v>38</v>
      </c>
    </row>
    <row r="21" spans="1:17" ht="45" x14ac:dyDescent="0.25">
      <c r="A21" s="19">
        <v>20</v>
      </c>
      <c r="B21" s="53" t="s">
        <v>43</v>
      </c>
      <c r="C21" s="53" t="s">
        <v>84</v>
      </c>
      <c r="D21" s="19" t="s">
        <v>87</v>
      </c>
      <c r="E21" s="19" t="s">
        <v>34</v>
      </c>
      <c r="F21" s="53">
        <v>876</v>
      </c>
      <c r="G21" s="53" t="s">
        <v>41</v>
      </c>
      <c r="H21" s="21" t="s">
        <v>42</v>
      </c>
      <c r="I21" s="19">
        <v>24000000000</v>
      </c>
      <c r="J21" s="19" t="s">
        <v>37</v>
      </c>
      <c r="K21" s="22">
        <v>989950</v>
      </c>
      <c r="L21" s="23">
        <v>43497</v>
      </c>
      <c r="M21" s="23">
        <v>43525</v>
      </c>
      <c r="N21" s="56" t="s">
        <v>104</v>
      </c>
      <c r="O21" s="20" t="s">
        <v>38</v>
      </c>
    </row>
    <row r="22" spans="1:17" ht="45" x14ac:dyDescent="0.25">
      <c r="A22" s="19">
        <v>21</v>
      </c>
      <c r="B22" s="53" t="s">
        <v>43</v>
      </c>
      <c r="C22" s="53" t="s">
        <v>84</v>
      </c>
      <c r="D22" s="19" t="s">
        <v>87</v>
      </c>
      <c r="E22" s="19" t="s">
        <v>34</v>
      </c>
      <c r="F22" s="53">
        <v>876</v>
      </c>
      <c r="G22" s="53" t="s">
        <v>41</v>
      </c>
      <c r="H22" s="21" t="s">
        <v>42</v>
      </c>
      <c r="I22" s="19">
        <v>24000000000</v>
      </c>
      <c r="J22" s="19" t="s">
        <v>37</v>
      </c>
      <c r="K22" s="22">
        <v>788782</v>
      </c>
      <c r="L22" s="23">
        <v>43525</v>
      </c>
      <c r="M22" s="23">
        <v>43617</v>
      </c>
      <c r="N22" s="56" t="s">
        <v>104</v>
      </c>
      <c r="O22" s="20" t="s">
        <v>38</v>
      </c>
    </row>
    <row r="23" spans="1:17" ht="45" x14ac:dyDescent="0.25">
      <c r="A23" s="19">
        <v>22</v>
      </c>
      <c r="B23" s="53" t="s">
        <v>43</v>
      </c>
      <c r="C23" s="53" t="s">
        <v>84</v>
      </c>
      <c r="D23" s="19" t="s">
        <v>87</v>
      </c>
      <c r="E23" s="19" t="s">
        <v>34</v>
      </c>
      <c r="F23" s="53">
        <v>876</v>
      </c>
      <c r="G23" s="53" t="s">
        <v>41</v>
      </c>
      <c r="H23" s="21" t="s">
        <v>42</v>
      </c>
      <c r="I23" s="19">
        <v>24000000000</v>
      </c>
      <c r="J23" s="19" t="s">
        <v>37</v>
      </c>
      <c r="K23" s="22">
        <v>788782</v>
      </c>
      <c r="L23" s="23">
        <v>43617</v>
      </c>
      <c r="M23" s="23">
        <v>43709</v>
      </c>
      <c r="N23" s="56" t="s">
        <v>104</v>
      </c>
      <c r="O23" s="20" t="s">
        <v>38</v>
      </c>
    </row>
    <row r="24" spans="1:17" ht="45" x14ac:dyDescent="0.25">
      <c r="A24" s="19">
        <v>23</v>
      </c>
      <c r="B24" s="53" t="s">
        <v>43</v>
      </c>
      <c r="C24" s="53" t="s">
        <v>84</v>
      </c>
      <c r="D24" s="19" t="s">
        <v>87</v>
      </c>
      <c r="E24" s="19" t="s">
        <v>34</v>
      </c>
      <c r="F24" s="53">
        <v>876</v>
      </c>
      <c r="G24" s="53" t="s">
        <v>41</v>
      </c>
      <c r="H24" s="21" t="s">
        <v>42</v>
      </c>
      <c r="I24" s="19">
        <v>24000000000</v>
      </c>
      <c r="J24" s="19" t="s">
        <v>37</v>
      </c>
      <c r="K24" s="22">
        <v>788782</v>
      </c>
      <c r="L24" s="23">
        <v>43709</v>
      </c>
      <c r="M24" s="23">
        <v>43800</v>
      </c>
      <c r="N24" s="56" t="s">
        <v>104</v>
      </c>
      <c r="O24" s="20" t="s">
        <v>38</v>
      </c>
    </row>
    <row r="25" spans="1:17" ht="45" x14ac:dyDescent="0.25">
      <c r="A25" s="72">
        <v>24</v>
      </c>
      <c r="B25" s="72" t="s">
        <v>44</v>
      </c>
      <c r="C25" s="72" t="s">
        <v>141</v>
      </c>
      <c r="D25" s="72" t="s">
        <v>142</v>
      </c>
      <c r="E25" s="72" t="s">
        <v>34</v>
      </c>
      <c r="F25" s="72">
        <v>796</v>
      </c>
      <c r="G25" s="72" t="s">
        <v>35</v>
      </c>
      <c r="H25" s="25">
        <v>155</v>
      </c>
      <c r="I25" s="72">
        <v>24000000000</v>
      </c>
      <c r="J25" s="72" t="s">
        <v>37</v>
      </c>
      <c r="K25" s="73">
        <v>1598804.96</v>
      </c>
      <c r="L25" s="23">
        <v>43556</v>
      </c>
      <c r="M25" s="23">
        <v>43647</v>
      </c>
      <c r="N25" s="72" t="s">
        <v>104</v>
      </c>
      <c r="O25" s="72" t="s">
        <v>38</v>
      </c>
    </row>
    <row r="26" spans="1:17" ht="45" x14ac:dyDescent="0.25">
      <c r="A26" s="19">
        <v>25</v>
      </c>
      <c r="B26" s="19" t="s">
        <v>44</v>
      </c>
      <c r="C26" s="19" t="s">
        <v>48</v>
      </c>
      <c r="D26" s="19" t="s">
        <v>46</v>
      </c>
      <c r="E26" s="19" t="s">
        <v>34</v>
      </c>
      <c r="F26" s="19">
        <v>796</v>
      </c>
      <c r="G26" s="19" t="s">
        <v>35</v>
      </c>
      <c r="H26" s="25" t="s">
        <v>47</v>
      </c>
      <c r="I26" s="19">
        <v>24000000000</v>
      </c>
      <c r="J26" s="19" t="s">
        <v>37</v>
      </c>
      <c r="K26" s="22">
        <v>998782.1</v>
      </c>
      <c r="L26" s="23">
        <v>43525</v>
      </c>
      <c r="M26" s="23">
        <v>43617</v>
      </c>
      <c r="N26" s="56" t="s">
        <v>104</v>
      </c>
      <c r="O26" s="20" t="s">
        <v>38</v>
      </c>
    </row>
    <row r="27" spans="1:17" ht="45" x14ac:dyDescent="0.25">
      <c r="A27" s="19">
        <v>26</v>
      </c>
      <c r="B27" s="19" t="s">
        <v>44</v>
      </c>
      <c r="C27" s="19" t="s">
        <v>49</v>
      </c>
      <c r="D27" s="19" t="s">
        <v>46</v>
      </c>
      <c r="E27" s="19" t="s">
        <v>34</v>
      </c>
      <c r="F27" s="19">
        <v>796</v>
      </c>
      <c r="G27" s="19" t="s">
        <v>35</v>
      </c>
      <c r="H27" s="25" t="s">
        <v>92</v>
      </c>
      <c r="I27" s="19">
        <v>24000000000</v>
      </c>
      <c r="J27" s="19" t="s">
        <v>37</v>
      </c>
      <c r="K27" s="22">
        <f>998782.1*2</f>
        <v>1997564.2</v>
      </c>
      <c r="L27" s="23">
        <v>43617</v>
      </c>
      <c r="M27" s="23">
        <v>43709</v>
      </c>
      <c r="N27" s="56" t="s">
        <v>104</v>
      </c>
      <c r="O27" s="20" t="s">
        <v>38</v>
      </c>
    </row>
    <row r="28" spans="1:17" ht="45" x14ac:dyDescent="0.25">
      <c r="A28" s="19">
        <v>27</v>
      </c>
      <c r="B28" s="19" t="s">
        <v>91</v>
      </c>
      <c r="C28" s="19" t="s">
        <v>86</v>
      </c>
      <c r="D28" s="19" t="s">
        <v>50</v>
      </c>
      <c r="E28" s="19" t="s">
        <v>34</v>
      </c>
      <c r="F28" s="53">
        <v>876</v>
      </c>
      <c r="G28" s="53" t="s">
        <v>41</v>
      </c>
      <c r="H28" s="25" t="s">
        <v>42</v>
      </c>
      <c r="I28" s="19">
        <v>24000000000</v>
      </c>
      <c r="J28" s="19" t="s">
        <v>37</v>
      </c>
      <c r="K28" s="22">
        <v>779850</v>
      </c>
      <c r="L28" s="23">
        <v>43497</v>
      </c>
      <c r="M28" s="23">
        <v>43800</v>
      </c>
      <c r="N28" s="56" t="s">
        <v>104</v>
      </c>
      <c r="O28" s="20" t="s">
        <v>38</v>
      </c>
    </row>
    <row r="29" spans="1:17" ht="45" x14ac:dyDescent="0.25">
      <c r="A29" s="19">
        <v>28</v>
      </c>
      <c r="B29" s="19" t="s">
        <v>51</v>
      </c>
      <c r="C29" s="19" t="s">
        <v>85</v>
      </c>
      <c r="D29" s="19" t="s">
        <v>89</v>
      </c>
      <c r="E29" s="19" t="s">
        <v>34</v>
      </c>
      <c r="F29" s="60">
        <v>796</v>
      </c>
      <c r="G29" s="60" t="s">
        <v>35</v>
      </c>
      <c r="H29" s="25" t="s">
        <v>90</v>
      </c>
      <c r="I29" s="19">
        <v>24000000000</v>
      </c>
      <c r="J29" s="19" t="s">
        <v>37</v>
      </c>
      <c r="K29" s="22">
        <v>747000</v>
      </c>
      <c r="L29" s="23">
        <v>43647</v>
      </c>
      <c r="M29" s="23">
        <v>43800</v>
      </c>
      <c r="N29" s="56" t="s">
        <v>104</v>
      </c>
      <c r="O29" s="20" t="s">
        <v>38</v>
      </c>
    </row>
    <row r="30" spans="1:17" ht="45" x14ac:dyDescent="0.25">
      <c r="A30" s="19">
        <v>29</v>
      </c>
      <c r="B30" s="19" t="s">
        <v>91</v>
      </c>
      <c r="C30" s="19" t="s">
        <v>86</v>
      </c>
      <c r="D30" s="19" t="s">
        <v>52</v>
      </c>
      <c r="E30" s="19" t="s">
        <v>34</v>
      </c>
      <c r="F30" s="53">
        <v>876</v>
      </c>
      <c r="G30" s="53" t="s">
        <v>41</v>
      </c>
      <c r="H30" s="25" t="s">
        <v>42</v>
      </c>
      <c r="I30" s="19">
        <v>24000000000</v>
      </c>
      <c r="J30" s="19" t="s">
        <v>37</v>
      </c>
      <c r="K30" s="22">
        <v>508830</v>
      </c>
      <c r="L30" s="23">
        <v>43497</v>
      </c>
      <c r="M30" s="23">
        <v>43800</v>
      </c>
      <c r="N30" s="56" t="s">
        <v>104</v>
      </c>
      <c r="O30" s="20" t="s">
        <v>38</v>
      </c>
    </row>
    <row r="31" spans="1:17" s="63" customFormat="1" ht="45" x14ac:dyDescent="0.25">
      <c r="A31" s="61">
        <v>30</v>
      </c>
      <c r="B31" s="61" t="s">
        <v>53</v>
      </c>
      <c r="C31" s="61" t="s">
        <v>121</v>
      </c>
      <c r="D31" s="61" t="s">
        <v>54</v>
      </c>
      <c r="E31" s="61" t="s">
        <v>34</v>
      </c>
      <c r="F31" s="61">
        <v>796</v>
      </c>
      <c r="G31" s="61" t="s">
        <v>35</v>
      </c>
      <c r="H31" s="25" t="s">
        <v>42</v>
      </c>
      <c r="I31" s="61">
        <v>24000000000</v>
      </c>
      <c r="J31" s="61" t="s">
        <v>37</v>
      </c>
      <c r="K31" s="62">
        <v>1379823.73</v>
      </c>
      <c r="L31" s="23">
        <v>43525</v>
      </c>
      <c r="M31" s="23">
        <v>43678</v>
      </c>
      <c r="N31" s="61" t="s">
        <v>104</v>
      </c>
      <c r="O31" s="61" t="s">
        <v>55</v>
      </c>
    </row>
    <row r="32" spans="1:17" s="63" customFormat="1" ht="45" x14ac:dyDescent="0.25">
      <c r="A32" s="72">
        <v>32</v>
      </c>
      <c r="B32" s="72" t="s">
        <v>44</v>
      </c>
      <c r="C32" s="72" t="s">
        <v>56</v>
      </c>
      <c r="D32" s="24" t="s">
        <v>139</v>
      </c>
      <c r="E32" s="72" t="s">
        <v>34</v>
      </c>
      <c r="F32" s="72">
        <v>796</v>
      </c>
      <c r="G32" s="72" t="s">
        <v>35</v>
      </c>
      <c r="H32" s="25" t="s">
        <v>140</v>
      </c>
      <c r="I32" s="72">
        <v>24000000000</v>
      </c>
      <c r="J32" s="72" t="s">
        <v>37</v>
      </c>
      <c r="K32" s="73">
        <v>1531117</v>
      </c>
      <c r="L32" s="23">
        <v>43586</v>
      </c>
      <c r="M32" s="23">
        <v>43678</v>
      </c>
      <c r="N32" s="72" t="s">
        <v>104</v>
      </c>
      <c r="O32" s="72" t="s">
        <v>55</v>
      </c>
    </row>
    <row r="33" spans="1:15" ht="45" x14ac:dyDescent="0.25">
      <c r="A33" s="19">
        <v>33</v>
      </c>
      <c r="B33" s="19" t="s">
        <v>58</v>
      </c>
      <c r="C33" s="19" t="s">
        <v>59</v>
      </c>
      <c r="D33" s="19" t="s">
        <v>60</v>
      </c>
      <c r="E33" s="19" t="s">
        <v>34</v>
      </c>
      <c r="F33" s="19">
        <v>796</v>
      </c>
      <c r="G33" s="19" t="s">
        <v>35</v>
      </c>
      <c r="H33" s="19" t="s">
        <v>61</v>
      </c>
      <c r="I33" s="19">
        <v>24000000000</v>
      </c>
      <c r="J33" s="19" t="s">
        <v>37</v>
      </c>
      <c r="K33" s="22">
        <v>800000</v>
      </c>
      <c r="L33" s="23">
        <v>43497</v>
      </c>
      <c r="M33" s="23">
        <v>43586</v>
      </c>
      <c r="N33" s="56" t="s">
        <v>104</v>
      </c>
      <c r="O33" s="19" t="s">
        <v>55</v>
      </c>
    </row>
    <row r="34" spans="1:15" ht="45" x14ac:dyDescent="0.25">
      <c r="A34" s="19">
        <v>34</v>
      </c>
      <c r="B34" s="19" t="s">
        <v>62</v>
      </c>
      <c r="C34" s="19" t="s">
        <v>63</v>
      </c>
      <c r="D34" s="19" t="s">
        <v>64</v>
      </c>
      <c r="E34" s="19" t="s">
        <v>34</v>
      </c>
      <c r="F34" s="19">
        <v>876</v>
      </c>
      <c r="G34" s="19" t="s">
        <v>41</v>
      </c>
      <c r="H34" s="19" t="s">
        <v>42</v>
      </c>
      <c r="I34" s="19">
        <v>24000000000</v>
      </c>
      <c r="J34" s="19" t="s">
        <v>37</v>
      </c>
      <c r="K34" s="22">
        <f>588030.89*3</f>
        <v>1764092.67</v>
      </c>
      <c r="L34" s="23">
        <v>43617</v>
      </c>
      <c r="M34" s="23">
        <v>44805</v>
      </c>
      <c r="N34" s="56" t="s">
        <v>104</v>
      </c>
      <c r="O34" s="19" t="s">
        <v>38</v>
      </c>
    </row>
    <row r="35" spans="1:15" ht="50.25" customHeight="1" x14ac:dyDescent="0.25">
      <c r="A35" s="54">
        <v>36</v>
      </c>
      <c r="B35" s="54" t="s">
        <v>98</v>
      </c>
      <c r="C35" s="54" t="s">
        <v>98</v>
      </c>
      <c r="D35" s="54" t="s">
        <v>99</v>
      </c>
      <c r="E35" s="54" t="s">
        <v>34</v>
      </c>
      <c r="F35" s="54" t="s">
        <v>100</v>
      </c>
      <c r="G35" s="54" t="s">
        <v>100</v>
      </c>
      <c r="H35" s="54" t="s">
        <v>101</v>
      </c>
      <c r="I35" s="54">
        <v>24000000000</v>
      </c>
      <c r="J35" s="54" t="s">
        <v>37</v>
      </c>
      <c r="K35" s="55">
        <v>600000</v>
      </c>
      <c r="L35" s="23">
        <v>43466</v>
      </c>
      <c r="M35" s="23">
        <v>43525</v>
      </c>
      <c r="N35" s="54" t="s">
        <v>103</v>
      </c>
      <c r="O35" s="54" t="s">
        <v>102</v>
      </c>
    </row>
    <row r="36" spans="1:15" ht="45" x14ac:dyDescent="0.25">
      <c r="A36" s="56">
        <v>37</v>
      </c>
      <c r="B36" s="56" t="s">
        <v>123</v>
      </c>
      <c r="C36" s="56" t="s">
        <v>122</v>
      </c>
      <c r="D36" s="56" t="s">
        <v>105</v>
      </c>
      <c r="E36" s="56" t="s">
        <v>34</v>
      </c>
      <c r="F36" s="56">
        <v>876</v>
      </c>
      <c r="G36" s="56" t="s">
        <v>41</v>
      </c>
      <c r="H36" s="56" t="s">
        <v>42</v>
      </c>
      <c r="I36" s="56">
        <v>24000000000</v>
      </c>
      <c r="J36" s="56" t="s">
        <v>37</v>
      </c>
      <c r="K36" s="57">
        <v>2501032</v>
      </c>
      <c r="L36" s="23">
        <v>43739</v>
      </c>
      <c r="M36" s="23">
        <v>44166</v>
      </c>
      <c r="N36" s="56" t="s">
        <v>106</v>
      </c>
      <c r="O36" s="56" t="s">
        <v>102</v>
      </c>
    </row>
    <row r="37" spans="1:15" s="63" customFormat="1" ht="33.75" x14ac:dyDescent="0.25">
      <c r="A37" s="61">
        <v>38</v>
      </c>
      <c r="B37" s="61" t="s">
        <v>125</v>
      </c>
      <c r="C37" s="61" t="s">
        <v>124</v>
      </c>
      <c r="D37" s="61" t="s">
        <v>107</v>
      </c>
      <c r="E37" s="61" t="s">
        <v>34</v>
      </c>
      <c r="F37" s="61">
        <v>876</v>
      </c>
      <c r="G37" s="61" t="s">
        <v>41</v>
      </c>
      <c r="H37" s="61" t="s">
        <v>42</v>
      </c>
      <c r="I37" s="61">
        <v>24000000000</v>
      </c>
      <c r="J37" s="61" t="s">
        <v>37</v>
      </c>
      <c r="K37" s="62">
        <v>1800000</v>
      </c>
      <c r="L37" s="23">
        <v>43497</v>
      </c>
      <c r="M37" s="23">
        <v>43800</v>
      </c>
      <c r="N37" s="61" t="s">
        <v>103</v>
      </c>
      <c r="O37" s="61" t="s">
        <v>102</v>
      </c>
    </row>
    <row r="38" spans="1:15" s="63" customFormat="1" ht="45" x14ac:dyDescent="0.25">
      <c r="A38" s="61">
        <v>39</v>
      </c>
      <c r="B38" s="61" t="s">
        <v>112</v>
      </c>
      <c r="C38" s="61" t="s">
        <v>111</v>
      </c>
      <c r="D38" s="61" t="s">
        <v>108</v>
      </c>
      <c r="E38" s="61" t="s">
        <v>34</v>
      </c>
      <c r="F38" s="61">
        <v>796</v>
      </c>
      <c r="G38" s="61" t="s">
        <v>35</v>
      </c>
      <c r="H38" s="61" t="s">
        <v>57</v>
      </c>
      <c r="I38" s="61">
        <v>24000000000</v>
      </c>
      <c r="J38" s="61" t="s">
        <v>37</v>
      </c>
      <c r="K38" s="62">
        <v>71520</v>
      </c>
      <c r="L38" s="23">
        <v>43525</v>
      </c>
      <c r="M38" s="23">
        <v>43800</v>
      </c>
      <c r="N38" s="61" t="s">
        <v>104</v>
      </c>
      <c r="O38" s="61" t="s">
        <v>55</v>
      </c>
    </row>
    <row r="39" spans="1:15" s="63" customFormat="1" ht="45" x14ac:dyDescent="0.25">
      <c r="A39" s="61">
        <v>40</v>
      </c>
      <c r="B39" s="61" t="s">
        <v>112</v>
      </c>
      <c r="C39" s="61" t="s">
        <v>113</v>
      </c>
      <c r="D39" s="61" t="s">
        <v>109</v>
      </c>
      <c r="E39" s="61" t="s">
        <v>34</v>
      </c>
      <c r="F39" s="61">
        <v>876</v>
      </c>
      <c r="G39" s="61" t="s">
        <v>41</v>
      </c>
      <c r="H39" s="61" t="s">
        <v>110</v>
      </c>
      <c r="I39" s="61">
        <v>24000000000</v>
      </c>
      <c r="J39" s="61" t="s">
        <v>37</v>
      </c>
      <c r="K39" s="62">
        <v>370447.2</v>
      </c>
      <c r="L39" s="23">
        <v>43525</v>
      </c>
      <c r="M39" s="23">
        <v>43800</v>
      </c>
      <c r="N39" s="61" t="s">
        <v>104</v>
      </c>
      <c r="O39" s="61" t="s">
        <v>55</v>
      </c>
    </row>
    <row r="40" spans="1:15" s="63" customFormat="1" ht="45" x14ac:dyDescent="0.25">
      <c r="A40" s="61">
        <v>41</v>
      </c>
      <c r="B40" s="61" t="s">
        <v>62</v>
      </c>
      <c r="C40" s="61" t="s">
        <v>63</v>
      </c>
      <c r="D40" s="61" t="s">
        <v>114</v>
      </c>
      <c r="E40" s="61" t="s">
        <v>34</v>
      </c>
      <c r="F40" s="61">
        <v>876</v>
      </c>
      <c r="G40" s="61" t="s">
        <v>41</v>
      </c>
      <c r="H40" s="61" t="s">
        <v>42</v>
      </c>
      <c r="I40" s="61">
        <v>24000000000</v>
      </c>
      <c r="J40" s="61" t="s">
        <v>37</v>
      </c>
      <c r="K40" s="62">
        <v>206370</v>
      </c>
      <c r="L40" s="23">
        <v>43525</v>
      </c>
      <c r="M40" s="23">
        <v>43922</v>
      </c>
      <c r="N40" s="61" t="s">
        <v>104</v>
      </c>
      <c r="O40" s="61" t="s">
        <v>55</v>
      </c>
    </row>
    <row r="41" spans="1:15" s="63" customFormat="1" ht="45" x14ac:dyDescent="0.25">
      <c r="A41" s="61">
        <v>42</v>
      </c>
      <c r="B41" s="61" t="s">
        <v>112</v>
      </c>
      <c r="C41" s="61" t="s">
        <v>113</v>
      </c>
      <c r="D41" s="61" t="s">
        <v>115</v>
      </c>
      <c r="E41" s="61" t="s">
        <v>34</v>
      </c>
      <c r="F41" s="61">
        <v>112</v>
      </c>
      <c r="G41" s="61" t="s">
        <v>116</v>
      </c>
      <c r="H41" s="61" t="s">
        <v>117</v>
      </c>
      <c r="I41" s="61">
        <v>24000000000</v>
      </c>
      <c r="J41" s="61" t="s">
        <v>37</v>
      </c>
      <c r="K41" s="62">
        <v>108000</v>
      </c>
      <c r="L41" s="23">
        <v>43525</v>
      </c>
      <c r="M41" s="23">
        <v>43800</v>
      </c>
      <c r="N41" s="61" t="s">
        <v>104</v>
      </c>
      <c r="O41" s="61" t="s">
        <v>55</v>
      </c>
    </row>
    <row r="42" spans="1:15" s="63" customFormat="1" ht="45" x14ac:dyDescent="0.25">
      <c r="A42" s="61">
        <v>43</v>
      </c>
      <c r="B42" s="61" t="s">
        <v>126</v>
      </c>
      <c r="C42" s="61" t="s">
        <v>126</v>
      </c>
      <c r="D42" s="61" t="s">
        <v>118</v>
      </c>
      <c r="E42" s="61" t="s">
        <v>34</v>
      </c>
      <c r="F42" s="61">
        <v>876</v>
      </c>
      <c r="G42" s="61" t="s">
        <v>41</v>
      </c>
      <c r="H42" s="61" t="s">
        <v>42</v>
      </c>
      <c r="I42" s="61">
        <v>24000000000</v>
      </c>
      <c r="J42" s="61" t="s">
        <v>37</v>
      </c>
      <c r="K42" s="62">
        <v>1256604.92</v>
      </c>
      <c r="L42" s="23">
        <v>43525</v>
      </c>
      <c r="M42" s="23">
        <v>43709</v>
      </c>
      <c r="N42" s="61" t="s">
        <v>104</v>
      </c>
      <c r="O42" s="61" t="s">
        <v>55</v>
      </c>
    </row>
    <row r="43" spans="1:15" s="63" customFormat="1" ht="33.75" x14ac:dyDescent="0.25">
      <c r="A43" s="61">
        <v>44</v>
      </c>
      <c r="B43" s="61" t="s">
        <v>128</v>
      </c>
      <c r="C43" s="61" t="s">
        <v>127</v>
      </c>
      <c r="D43" s="61" t="s">
        <v>119</v>
      </c>
      <c r="E43" s="61" t="s">
        <v>34</v>
      </c>
      <c r="F43" s="61">
        <v>114</v>
      </c>
      <c r="G43" s="61" t="s">
        <v>129</v>
      </c>
      <c r="H43" s="61" t="s">
        <v>120</v>
      </c>
      <c r="I43" s="61">
        <v>24000000000</v>
      </c>
      <c r="J43" s="61" t="s">
        <v>37</v>
      </c>
      <c r="K43" s="62">
        <v>742284000</v>
      </c>
      <c r="L43" s="23">
        <v>43497</v>
      </c>
      <c r="M43" s="23">
        <v>43800</v>
      </c>
      <c r="N43" s="61" t="s">
        <v>103</v>
      </c>
      <c r="O43" s="61" t="s">
        <v>102</v>
      </c>
    </row>
    <row r="44" spans="1:15" s="63" customFormat="1" ht="45" x14ac:dyDescent="0.25">
      <c r="A44" s="64">
        <v>45</v>
      </c>
      <c r="B44" s="64" t="s">
        <v>43</v>
      </c>
      <c r="C44" s="64" t="s">
        <v>84</v>
      </c>
      <c r="D44" s="64" t="s">
        <v>87</v>
      </c>
      <c r="E44" s="64" t="s">
        <v>34</v>
      </c>
      <c r="F44" s="64">
        <v>876</v>
      </c>
      <c r="G44" s="64" t="s">
        <v>41</v>
      </c>
      <c r="H44" s="64" t="s">
        <v>42</v>
      </c>
      <c r="I44" s="64">
        <v>24000000000</v>
      </c>
      <c r="J44" s="64" t="s">
        <v>37</v>
      </c>
      <c r="K44" s="65">
        <v>989950</v>
      </c>
      <c r="L44" s="23">
        <v>43525</v>
      </c>
      <c r="M44" s="23">
        <v>43617</v>
      </c>
      <c r="N44" s="64" t="s">
        <v>104</v>
      </c>
      <c r="O44" s="64" t="s">
        <v>38</v>
      </c>
    </row>
    <row r="45" spans="1:15" s="63" customFormat="1" ht="33.75" x14ac:dyDescent="0.25">
      <c r="A45" s="64">
        <v>46</v>
      </c>
      <c r="B45" s="64" t="s">
        <v>130</v>
      </c>
      <c r="C45" s="64" t="s">
        <v>131</v>
      </c>
      <c r="D45" s="64" t="s">
        <v>132</v>
      </c>
      <c r="E45" s="64" t="s">
        <v>34</v>
      </c>
      <c r="F45" s="64">
        <v>876</v>
      </c>
      <c r="G45" s="64" t="s">
        <v>41</v>
      </c>
      <c r="H45" s="64" t="s">
        <v>42</v>
      </c>
      <c r="I45" s="64">
        <v>24000000000</v>
      </c>
      <c r="J45" s="64" t="s">
        <v>37</v>
      </c>
      <c r="K45" s="65">
        <v>514266.68</v>
      </c>
      <c r="L45" s="23">
        <v>43525</v>
      </c>
      <c r="M45" s="23">
        <v>43617</v>
      </c>
      <c r="N45" s="64" t="s">
        <v>103</v>
      </c>
      <c r="O45" s="64" t="s">
        <v>102</v>
      </c>
    </row>
    <row r="46" spans="1:15" s="63" customFormat="1" ht="45" x14ac:dyDescent="0.25">
      <c r="A46" s="72">
        <v>47</v>
      </c>
      <c r="B46" s="72" t="s">
        <v>133</v>
      </c>
      <c r="C46" s="72" t="s">
        <v>134</v>
      </c>
      <c r="D46" s="72" t="s">
        <v>135</v>
      </c>
      <c r="E46" s="72" t="s">
        <v>34</v>
      </c>
      <c r="F46" s="72">
        <v>728</v>
      </c>
      <c r="G46" s="72" t="s">
        <v>136</v>
      </c>
      <c r="H46" s="72" t="s">
        <v>137</v>
      </c>
      <c r="I46" s="72">
        <v>24000000000</v>
      </c>
      <c r="J46" s="72" t="s">
        <v>37</v>
      </c>
      <c r="K46" s="73">
        <v>1708000</v>
      </c>
      <c r="L46" s="23">
        <v>43556</v>
      </c>
      <c r="M46" s="23">
        <v>43800</v>
      </c>
      <c r="N46" s="72" t="s">
        <v>104</v>
      </c>
      <c r="O46" s="72" t="s">
        <v>38</v>
      </c>
    </row>
    <row r="47" spans="1:15" s="63" customFormat="1" ht="45" x14ac:dyDescent="0.25">
      <c r="A47" s="72">
        <v>48</v>
      </c>
      <c r="B47" s="72" t="s">
        <v>44</v>
      </c>
      <c r="C47" s="72" t="s">
        <v>45</v>
      </c>
      <c r="D47" s="24" t="s">
        <v>143</v>
      </c>
      <c r="E47" s="72" t="s">
        <v>34</v>
      </c>
      <c r="F47" s="72">
        <v>796</v>
      </c>
      <c r="G47" s="72" t="s">
        <v>35</v>
      </c>
      <c r="H47" s="25" t="s">
        <v>138</v>
      </c>
      <c r="I47" s="72">
        <v>24000000000</v>
      </c>
      <c r="J47" s="72" t="s">
        <v>37</v>
      </c>
      <c r="K47" s="73">
        <v>3050070.98</v>
      </c>
      <c r="L47" s="23">
        <v>43556</v>
      </c>
      <c r="M47" s="23">
        <v>43556</v>
      </c>
      <c r="N47" s="72" t="s">
        <v>104</v>
      </c>
      <c r="O47" s="72" t="s">
        <v>55</v>
      </c>
    </row>
    <row r="48" spans="1:15" s="63" customFormat="1" ht="33.75" x14ac:dyDescent="0.25">
      <c r="A48" s="72">
        <v>49</v>
      </c>
      <c r="B48" s="72" t="s">
        <v>146</v>
      </c>
      <c r="C48" s="72" t="s">
        <v>146</v>
      </c>
      <c r="D48" s="24" t="s">
        <v>147</v>
      </c>
      <c r="E48" s="72" t="s">
        <v>34</v>
      </c>
      <c r="F48" s="72">
        <v>796</v>
      </c>
      <c r="G48" s="72" t="s">
        <v>35</v>
      </c>
      <c r="H48" s="25" t="s">
        <v>148</v>
      </c>
      <c r="I48" s="72">
        <v>24000000000</v>
      </c>
      <c r="J48" s="72" t="s">
        <v>37</v>
      </c>
      <c r="K48" s="73">
        <v>2090280</v>
      </c>
      <c r="L48" s="23">
        <v>43556</v>
      </c>
      <c r="M48" s="23">
        <v>43586</v>
      </c>
      <c r="N48" s="72" t="s">
        <v>103</v>
      </c>
      <c r="O48" s="72" t="s">
        <v>102</v>
      </c>
    </row>
    <row r="49" spans="1:15" s="63" customFormat="1" ht="45" x14ac:dyDescent="0.25">
      <c r="A49" s="72">
        <v>50</v>
      </c>
      <c r="B49" s="72" t="s">
        <v>149</v>
      </c>
      <c r="C49" s="72" t="s">
        <v>150</v>
      </c>
      <c r="D49" s="24" t="s">
        <v>151</v>
      </c>
      <c r="E49" s="72" t="s">
        <v>34</v>
      </c>
      <c r="F49" s="72">
        <v>796</v>
      </c>
      <c r="G49" s="72" t="s">
        <v>35</v>
      </c>
      <c r="H49" s="25" t="s">
        <v>152</v>
      </c>
      <c r="I49" s="72">
        <v>24000000000</v>
      </c>
      <c r="J49" s="72" t="s">
        <v>37</v>
      </c>
      <c r="K49" s="73">
        <v>640000.13</v>
      </c>
      <c r="L49" s="23">
        <v>43556</v>
      </c>
      <c r="M49" s="23">
        <v>43617</v>
      </c>
      <c r="N49" s="72" t="s">
        <v>104</v>
      </c>
      <c r="O49" s="72" t="s">
        <v>55</v>
      </c>
    </row>
    <row r="50" spans="1:15" s="63" customFormat="1" ht="45" x14ac:dyDescent="0.25">
      <c r="A50" s="72">
        <v>51</v>
      </c>
      <c r="B50" s="72" t="s">
        <v>155</v>
      </c>
      <c r="C50" s="72" t="s">
        <v>154</v>
      </c>
      <c r="D50" s="24" t="s">
        <v>153</v>
      </c>
      <c r="E50" s="72" t="s">
        <v>34</v>
      </c>
      <c r="F50" s="72">
        <v>876</v>
      </c>
      <c r="G50" s="72" t="s">
        <v>41</v>
      </c>
      <c r="H50" s="25" t="s">
        <v>42</v>
      </c>
      <c r="I50" s="72">
        <v>24000000000</v>
      </c>
      <c r="J50" s="72" t="s">
        <v>37</v>
      </c>
      <c r="K50" s="73">
        <v>121440</v>
      </c>
      <c r="L50" s="23">
        <v>43556</v>
      </c>
      <c r="M50" s="23">
        <v>43770</v>
      </c>
      <c r="N50" s="72" t="s">
        <v>104</v>
      </c>
      <c r="O50" s="72" t="s">
        <v>55</v>
      </c>
    </row>
    <row r="51" spans="1:15" s="63" customFormat="1" ht="45" x14ac:dyDescent="0.25">
      <c r="A51" s="66">
        <v>52</v>
      </c>
      <c r="B51" s="66" t="s">
        <v>126</v>
      </c>
      <c r="C51" s="66" t="s">
        <v>126</v>
      </c>
      <c r="D51" s="69" t="s">
        <v>118</v>
      </c>
      <c r="E51" s="66" t="s">
        <v>34</v>
      </c>
      <c r="F51" s="66">
        <v>876</v>
      </c>
      <c r="G51" s="66" t="s">
        <v>41</v>
      </c>
      <c r="H51" s="70" t="s">
        <v>42</v>
      </c>
      <c r="I51" s="66">
        <v>24000000000</v>
      </c>
      <c r="J51" s="66" t="s">
        <v>37</v>
      </c>
      <c r="K51" s="67">
        <v>79207.92</v>
      </c>
      <c r="L51" s="68">
        <v>43556</v>
      </c>
      <c r="M51" s="68">
        <v>43647</v>
      </c>
      <c r="N51" s="66" t="s">
        <v>104</v>
      </c>
      <c r="O51" s="66" t="s">
        <v>55</v>
      </c>
    </row>
    <row r="52" spans="1:15" x14ac:dyDescent="0.25">
      <c r="A52" s="90" t="s">
        <v>94</v>
      </c>
      <c r="B52" s="90"/>
      <c r="C52" s="90"/>
      <c r="D52" s="90"/>
      <c r="E52" s="90"/>
      <c r="F52" s="34"/>
      <c r="G52" s="34"/>
      <c r="H52" s="34"/>
      <c r="I52" s="34"/>
      <c r="J52" s="34"/>
      <c r="K52" s="27"/>
      <c r="L52" s="28"/>
      <c r="M52" s="28"/>
      <c r="N52" s="34"/>
      <c r="O52" s="34"/>
    </row>
    <row r="53" spans="1:15" x14ac:dyDescent="0.25">
      <c r="A53" s="26"/>
      <c r="B53" s="26"/>
      <c r="C53" s="26"/>
      <c r="D53" s="26"/>
      <c r="E53" s="26"/>
      <c r="F53" s="26"/>
      <c r="G53" s="26"/>
      <c r="H53" s="26"/>
      <c r="I53" s="26"/>
      <c r="J53" s="26"/>
      <c r="K53" s="27"/>
      <c r="L53" s="28"/>
      <c r="M53" s="28"/>
      <c r="N53" s="26"/>
      <c r="O53" s="26"/>
    </row>
    <row r="54" spans="1:15" x14ac:dyDescent="0.25">
      <c r="A54" s="29" t="s">
        <v>65</v>
      </c>
      <c r="B54" s="30"/>
      <c r="C54" s="30"/>
      <c r="D54" s="30"/>
      <c r="E54" s="31" t="s">
        <v>66</v>
      </c>
      <c r="F54" s="30"/>
      <c r="G54" s="87">
        <f>N3</f>
        <v>43564</v>
      </c>
      <c r="H54" s="87"/>
      <c r="I54" s="87"/>
      <c r="J54" s="30"/>
      <c r="K54" s="32"/>
      <c r="L54" s="30"/>
      <c r="M54" s="30"/>
      <c r="N54" s="30"/>
      <c r="O54" s="30"/>
    </row>
    <row r="55" spans="1:15" ht="32.25" customHeight="1" x14ac:dyDescent="0.25">
      <c r="A55" s="88" t="s">
        <v>67</v>
      </c>
      <c r="B55" s="88"/>
      <c r="C55" s="88"/>
      <c r="D55" s="88"/>
      <c r="E55" s="9" t="s">
        <v>68</v>
      </c>
      <c r="F55" s="33"/>
      <c r="G55" s="89" t="s">
        <v>69</v>
      </c>
      <c r="H55" s="89"/>
      <c r="I55" s="89"/>
      <c r="J55" s="30"/>
      <c r="K55" s="32"/>
      <c r="L55" s="30"/>
      <c r="M55" s="30"/>
      <c r="N55" s="30"/>
      <c r="O55" s="30"/>
    </row>
    <row r="56" spans="1:15" x14ac:dyDescent="0.25">
      <c r="A56" s="30"/>
      <c r="B56" s="30"/>
      <c r="C56" s="30"/>
      <c r="D56" s="30"/>
      <c r="E56" s="31" t="s">
        <v>70</v>
      </c>
      <c r="F56" s="30"/>
      <c r="G56" s="30"/>
      <c r="H56" s="30"/>
      <c r="I56" s="30"/>
      <c r="J56" s="30"/>
      <c r="K56" s="32"/>
      <c r="L56" s="30"/>
      <c r="M56" s="30"/>
      <c r="N56" s="30"/>
      <c r="O56" s="30"/>
    </row>
  </sheetData>
  <autoFilter ref="A18:Q34"/>
  <mergeCells count="33">
    <mergeCell ref="G54:I54"/>
    <mergeCell ref="A55:D55"/>
    <mergeCell ref="G55:I55"/>
    <mergeCell ref="D16:D17"/>
    <mergeCell ref="E16:E17"/>
    <mergeCell ref="F16:G16"/>
    <mergeCell ref="H16:H17"/>
    <mergeCell ref="I16:J16"/>
    <mergeCell ref="A52:E52"/>
    <mergeCell ref="A12:C12"/>
    <mergeCell ref="D12:O12"/>
    <mergeCell ref="A13:C13"/>
    <mergeCell ref="D13:O13"/>
    <mergeCell ref="A15:A17"/>
    <mergeCell ref="B15:B17"/>
    <mergeCell ref="C15:C17"/>
    <mergeCell ref="D15:M15"/>
    <mergeCell ref="N15:N17"/>
    <mergeCell ref="O15:O16"/>
    <mergeCell ref="L16:M16"/>
    <mergeCell ref="K16:K17"/>
    <mergeCell ref="A9:C9"/>
    <mergeCell ref="D9:O9"/>
    <mergeCell ref="A10:C10"/>
    <mergeCell ref="D10:O10"/>
    <mergeCell ref="A11:C11"/>
    <mergeCell ref="D11:O11"/>
    <mergeCell ref="M1:O1"/>
    <mergeCell ref="A4:O4"/>
    <mergeCell ref="A7:C7"/>
    <mergeCell ref="D7:O7"/>
    <mergeCell ref="A8:C8"/>
    <mergeCell ref="D8:O8"/>
  </mergeCells>
  <printOptions horizontalCentered="1"/>
  <pageMargins left="0.39370078740157483" right="0.39370078740157483" top="0.39370078740157483" bottom="0.39370078740157483" header="0" footer="0"/>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6"/>
  <sheetViews>
    <sheetView topLeftCell="A14" zoomScaleNormal="100" zoomScaleSheetLayoutView="85" workbookViewId="0">
      <selection activeCell="G38" sqref="G38"/>
    </sheetView>
  </sheetViews>
  <sheetFormatPr defaultRowHeight="11.25" x14ac:dyDescent="0.2"/>
  <cols>
    <col min="1" max="1" width="5.625" style="37" customWidth="1"/>
    <col min="2" max="2" width="8.875" style="37" customWidth="1"/>
    <col min="3" max="3" width="8" style="37" customWidth="1"/>
    <col min="4" max="4" width="21.125" style="37" customWidth="1"/>
    <col min="5" max="5" width="13.375" style="37" customWidth="1"/>
    <col min="6" max="6" width="4" style="37" customWidth="1"/>
    <col min="7" max="7" width="9" style="37"/>
    <col min="8" max="8" width="8.25" style="37" customWidth="1"/>
    <col min="9" max="9" width="10" style="37" customWidth="1"/>
    <col min="10" max="10" width="8.5" style="37" customWidth="1"/>
    <col min="11" max="11" width="9.375" style="45" customWidth="1"/>
    <col min="12" max="12" width="10.25" style="37" customWidth="1"/>
    <col min="13" max="13" width="8.25" style="37" customWidth="1"/>
    <col min="14" max="14" width="13" style="37" customWidth="1"/>
    <col min="15" max="15" width="5.25" style="37" customWidth="1"/>
    <col min="16" max="16" width="7" style="37" customWidth="1"/>
    <col min="17" max="17" width="9" style="37"/>
    <col min="18" max="18" width="8" style="37" customWidth="1"/>
    <col min="19" max="16384" width="9" style="37"/>
  </cols>
  <sheetData>
    <row r="1" spans="1:157" s="4" customFormat="1" x14ac:dyDescent="0.2">
      <c r="K1" s="35"/>
      <c r="M1" s="76" t="s">
        <v>0</v>
      </c>
      <c r="N1" s="76"/>
    </row>
    <row r="2" spans="1:157" s="4" customFormat="1" ht="22.5" x14ac:dyDescent="0.2">
      <c r="A2" s="46"/>
      <c r="B2" s="46"/>
      <c r="C2" s="46"/>
      <c r="D2" s="46"/>
      <c r="E2" s="46"/>
      <c r="F2" s="46"/>
      <c r="G2" s="46"/>
      <c r="H2" s="46"/>
      <c r="I2" s="46"/>
      <c r="J2" s="46"/>
      <c r="K2" s="47"/>
      <c r="L2" s="92" t="s">
        <v>1</v>
      </c>
      <c r="M2" s="92"/>
      <c r="N2" s="48">
        <f>ГПЗ!N2</f>
        <v>43455</v>
      </c>
      <c r="O2" s="49" t="str">
        <f>ГПЗ!O2</f>
        <v>№  246</v>
      </c>
    </row>
    <row r="3" spans="1:157" s="4" customFormat="1" ht="15" customHeight="1" x14ac:dyDescent="0.2">
      <c r="K3" s="35"/>
      <c r="L3" s="93" t="s">
        <v>2</v>
      </c>
      <c r="M3" s="93"/>
      <c r="N3" s="36">
        <f>ГПЗ!N3</f>
        <v>43564</v>
      </c>
    </row>
    <row r="4" spans="1:157" x14ac:dyDescent="0.2">
      <c r="A4" s="94" t="s">
        <v>71</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row>
    <row r="5" spans="1:157" x14ac:dyDescent="0.2">
      <c r="A5" s="95" t="s">
        <v>95</v>
      </c>
      <c r="B5" s="96"/>
      <c r="C5" s="96"/>
      <c r="D5" s="96"/>
      <c r="E5" s="96"/>
      <c r="F5" s="96"/>
      <c r="G5" s="96"/>
      <c r="H5" s="96"/>
      <c r="I5" s="96"/>
      <c r="J5" s="96"/>
      <c r="K5" s="96"/>
      <c r="L5" s="96"/>
      <c r="M5" s="96"/>
      <c r="N5" s="96"/>
      <c r="O5" s="96"/>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row>
    <row r="6" spans="1:157" x14ac:dyDescent="0.2">
      <c r="A6" s="38"/>
      <c r="B6" s="38"/>
      <c r="C6" s="38"/>
      <c r="D6" s="38"/>
      <c r="E6" s="38"/>
      <c r="F6" s="38"/>
      <c r="G6" s="38"/>
      <c r="H6" s="38"/>
      <c r="I6" s="38"/>
      <c r="J6" s="38"/>
      <c r="K6" s="39"/>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row>
    <row r="7" spans="1:157" x14ac:dyDescent="0.2">
      <c r="A7" s="91" t="s">
        <v>72</v>
      </c>
      <c r="B7" s="91" t="s">
        <v>72</v>
      </c>
      <c r="C7" s="91" t="s">
        <v>72</v>
      </c>
      <c r="D7" s="91" t="s">
        <v>72</v>
      </c>
      <c r="E7" s="91" t="s">
        <v>72</v>
      </c>
      <c r="F7" s="91" t="s">
        <v>72</v>
      </c>
      <c r="G7" s="91" t="s">
        <v>72</v>
      </c>
      <c r="H7" s="91" t="s">
        <v>72</v>
      </c>
      <c r="I7" s="91" t="s">
        <v>72</v>
      </c>
      <c r="J7" s="91" t="s">
        <v>72</v>
      </c>
      <c r="K7" s="91" t="s">
        <v>72</v>
      </c>
      <c r="L7" s="91" t="s">
        <v>72</v>
      </c>
      <c r="M7" s="91" t="s">
        <v>72</v>
      </c>
      <c r="N7" s="91" t="s">
        <v>72</v>
      </c>
      <c r="O7" s="91" t="s">
        <v>72</v>
      </c>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row>
    <row r="8" spans="1:157" x14ac:dyDescent="0.2">
      <c r="A8" s="91"/>
      <c r="B8" s="91"/>
      <c r="C8" s="91"/>
      <c r="D8" s="91"/>
      <c r="E8" s="91"/>
      <c r="F8" s="91"/>
      <c r="G8" s="91"/>
      <c r="H8" s="91"/>
      <c r="I8" s="91"/>
      <c r="J8" s="91"/>
      <c r="K8" s="91"/>
      <c r="L8" s="91"/>
      <c r="M8" s="91"/>
      <c r="N8" s="91"/>
      <c r="O8" s="91"/>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row>
    <row r="9" spans="1:157" ht="41.25" customHeight="1" x14ac:dyDescent="0.2">
      <c r="A9" s="91" t="s">
        <v>73</v>
      </c>
      <c r="B9" s="91" t="s">
        <v>73</v>
      </c>
      <c r="C9" s="91" t="s">
        <v>73</v>
      </c>
      <c r="D9" s="91" t="s">
        <v>73</v>
      </c>
      <c r="E9" s="91" t="s">
        <v>73</v>
      </c>
      <c r="F9" s="91" t="s">
        <v>73</v>
      </c>
      <c r="G9" s="91" t="s">
        <v>73</v>
      </c>
      <c r="H9" s="91" t="s">
        <v>73</v>
      </c>
      <c r="I9" s="91" t="s">
        <v>73</v>
      </c>
      <c r="J9" s="91" t="s">
        <v>73</v>
      </c>
      <c r="K9" s="91" t="s">
        <v>73</v>
      </c>
      <c r="L9" s="91" t="s">
        <v>73</v>
      </c>
      <c r="M9" s="91" t="s">
        <v>73</v>
      </c>
      <c r="N9" s="91" t="s">
        <v>73</v>
      </c>
      <c r="O9" s="91" t="s">
        <v>73</v>
      </c>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row>
    <row r="10" spans="1:157" x14ac:dyDescent="0.2">
      <c r="A10" s="91"/>
      <c r="B10" s="91"/>
      <c r="C10" s="91"/>
      <c r="D10" s="91"/>
      <c r="E10" s="91"/>
      <c r="F10" s="91"/>
      <c r="G10" s="91"/>
      <c r="H10" s="91"/>
      <c r="I10" s="91"/>
      <c r="J10" s="91"/>
      <c r="K10" s="91"/>
      <c r="L10" s="91"/>
      <c r="M10" s="91"/>
      <c r="N10" s="91"/>
      <c r="O10" s="91"/>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row>
    <row r="11" spans="1:157" ht="37.5" customHeight="1" x14ac:dyDescent="0.2">
      <c r="A11" s="91" t="s">
        <v>145</v>
      </c>
      <c r="B11" s="91" t="s">
        <v>74</v>
      </c>
      <c r="C11" s="91" t="s">
        <v>74</v>
      </c>
      <c r="D11" s="91" t="s">
        <v>74</v>
      </c>
      <c r="E11" s="91" t="s">
        <v>74</v>
      </c>
      <c r="F11" s="91" t="s">
        <v>74</v>
      </c>
      <c r="G11" s="91" t="s">
        <v>74</v>
      </c>
      <c r="H11" s="91" t="s">
        <v>74</v>
      </c>
      <c r="I11" s="91" t="s">
        <v>74</v>
      </c>
      <c r="J11" s="91" t="s">
        <v>74</v>
      </c>
      <c r="K11" s="91" t="s">
        <v>74</v>
      </c>
      <c r="L11" s="91" t="s">
        <v>74</v>
      </c>
      <c r="M11" s="91" t="s">
        <v>74</v>
      </c>
      <c r="N11" s="91" t="s">
        <v>74</v>
      </c>
      <c r="O11" s="91" t="s">
        <v>74</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row>
    <row r="12" spans="1:157" x14ac:dyDescent="0.2">
      <c r="A12" s="91"/>
      <c r="B12" s="91"/>
      <c r="C12" s="91"/>
      <c r="D12" s="91"/>
      <c r="E12" s="91"/>
      <c r="F12" s="91"/>
      <c r="G12" s="91"/>
      <c r="H12" s="91"/>
      <c r="I12" s="91"/>
      <c r="J12" s="91"/>
      <c r="K12" s="91"/>
      <c r="L12" s="91"/>
      <c r="M12" s="91"/>
      <c r="N12" s="91"/>
      <c r="O12" s="91"/>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row>
    <row r="13" spans="1:157" ht="39" customHeight="1" x14ac:dyDescent="0.2">
      <c r="A13" s="91" t="s">
        <v>75</v>
      </c>
      <c r="B13" s="91" t="s">
        <v>75</v>
      </c>
      <c r="C13" s="91" t="s">
        <v>75</v>
      </c>
      <c r="D13" s="91" t="s">
        <v>75</v>
      </c>
      <c r="E13" s="91" t="s">
        <v>75</v>
      </c>
      <c r="F13" s="91" t="s">
        <v>75</v>
      </c>
      <c r="G13" s="91" t="s">
        <v>75</v>
      </c>
      <c r="H13" s="91" t="s">
        <v>75</v>
      </c>
      <c r="I13" s="91" t="s">
        <v>75</v>
      </c>
      <c r="J13" s="91" t="s">
        <v>75</v>
      </c>
      <c r="K13" s="91" t="s">
        <v>75</v>
      </c>
      <c r="L13" s="91" t="s">
        <v>75</v>
      </c>
      <c r="M13" s="91" t="s">
        <v>75</v>
      </c>
      <c r="N13" s="91" t="s">
        <v>75</v>
      </c>
      <c r="O13" s="91" t="s">
        <v>75</v>
      </c>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row>
    <row r="14" spans="1:157" x14ac:dyDescent="0.2">
      <c r="A14" s="91"/>
      <c r="B14" s="91"/>
      <c r="C14" s="91"/>
      <c r="D14" s="91"/>
      <c r="E14" s="91"/>
      <c r="F14" s="91"/>
      <c r="G14" s="91"/>
      <c r="H14" s="91"/>
      <c r="I14" s="91"/>
      <c r="J14" s="91"/>
      <c r="K14" s="91"/>
      <c r="L14" s="91"/>
      <c r="M14" s="91"/>
      <c r="N14" s="91"/>
      <c r="O14" s="91"/>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row>
    <row r="15" spans="1:157" ht="32.25" customHeight="1" x14ac:dyDescent="0.2">
      <c r="A15" s="91" t="s">
        <v>76</v>
      </c>
      <c r="B15" s="91" t="s">
        <v>76</v>
      </c>
      <c r="C15" s="91" t="s">
        <v>76</v>
      </c>
      <c r="D15" s="91" t="s">
        <v>76</v>
      </c>
      <c r="E15" s="91" t="s">
        <v>76</v>
      </c>
      <c r="F15" s="91" t="s">
        <v>76</v>
      </c>
      <c r="G15" s="91" t="s">
        <v>76</v>
      </c>
      <c r="H15" s="91" t="s">
        <v>76</v>
      </c>
      <c r="I15" s="91" t="s">
        <v>76</v>
      </c>
      <c r="J15" s="91" t="s">
        <v>76</v>
      </c>
      <c r="K15" s="91" t="s">
        <v>76</v>
      </c>
      <c r="L15" s="91" t="s">
        <v>76</v>
      </c>
      <c r="M15" s="91" t="s">
        <v>76</v>
      </c>
      <c r="N15" s="91" t="s">
        <v>76</v>
      </c>
      <c r="O15" s="91" t="s">
        <v>76</v>
      </c>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row>
    <row r="16" spans="1:157" x14ac:dyDescent="0.2">
      <c r="A16" s="91"/>
      <c r="B16" s="91"/>
      <c r="C16" s="91"/>
      <c r="D16" s="91"/>
      <c r="E16" s="91"/>
      <c r="F16" s="91"/>
      <c r="G16" s="91"/>
      <c r="H16" s="91"/>
      <c r="I16" s="91"/>
      <c r="J16" s="91"/>
      <c r="K16" s="91"/>
      <c r="L16" s="91"/>
      <c r="M16" s="91"/>
      <c r="N16" s="91"/>
      <c r="O16" s="91"/>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row>
    <row r="17" spans="1:157" ht="26.25" customHeight="1" x14ac:dyDescent="0.2">
      <c r="A17" s="91" t="s">
        <v>156</v>
      </c>
      <c r="B17" s="91" t="s">
        <v>77</v>
      </c>
      <c r="C17" s="91" t="s">
        <v>77</v>
      </c>
      <c r="D17" s="91" t="s">
        <v>77</v>
      </c>
      <c r="E17" s="91" t="s">
        <v>77</v>
      </c>
      <c r="F17" s="91" t="s">
        <v>77</v>
      </c>
      <c r="G17" s="91" t="s">
        <v>77</v>
      </c>
      <c r="H17" s="91" t="s">
        <v>77</v>
      </c>
      <c r="I17" s="91" t="s">
        <v>77</v>
      </c>
      <c r="J17" s="91" t="s">
        <v>77</v>
      </c>
      <c r="K17" s="91" t="s">
        <v>77</v>
      </c>
      <c r="L17" s="91" t="s">
        <v>77</v>
      </c>
      <c r="M17" s="91" t="s">
        <v>77</v>
      </c>
      <c r="N17" s="91" t="s">
        <v>77</v>
      </c>
      <c r="O17" s="91" t="s">
        <v>77</v>
      </c>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row>
    <row r="18" spans="1:157" ht="30" customHeight="1" x14ac:dyDescent="0.2">
      <c r="A18" s="91" t="s">
        <v>144</v>
      </c>
      <c r="B18" s="91" t="s">
        <v>78</v>
      </c>
      <c r="C18" s="91" t="s">
        <v>78</v>
      </c>
      <c r="D18" s="91" t="s">
        <v>78</v>
      </c>
      <c r="E18" s="91" t="s">
        <v>78</v>
      </c>
      <c r="F18" s="91" t="s">
        <v>78</v>
      </c>
      <c r="G18" s="91" t="s">
        <v>78</v>
      </c>
      <c r="H18" s="91" t="s">
        <v>78</v>
      </c>
      <c r="I18" s="91" t="s">
        <v>78</v>
      </c>
      <c r="J18" s="91" t="s">
        <v>78</v>
      </c>
      <c r="K18" s="91" t="s">
        <v>78</v>
      </c>
      <c r="L18" s="91" t="s">
        <v>78</v>
      </c>
      <c r="M18" s="91" t="s">
        <v>78</v>
      </c>
      <c r="N18" s="91" t="s">
        <v>78</v>
      </c>
      <c r="O18" s="91" t="s">
        <v>78</v>
      </c>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row>
    <row r="19" spans="1:157" x14ac:dyDescent="0.2">
      <c r="A19" s="91"/>
      <c r="B19" s="91"/>
      <c r="C19" s="91"/>
      <c r="D19" s="91"/>
      <c r="E19" s="91"/>
      <c r="F19" s="91"/>
      <c r="G19" s="91"/>
      <c r="H19" s="91"/>
      <c r="I19" s="91"/>
      <c r="J19" s="91"/>
      <c r="K19" s="91"/>
      <c r="L19" s="91"/>
      <c r="M19" s="91"/>
      <c r="N19" s="91"/>
      <c r="O19" s="91"/>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row>
    <row r="20" spans="1:157" ht="24.75" customHeight="1" x14ac:dyDescent="0.2">
      <c r="A20" s="91" t="s">
        <v>157</v>
      </c>
      <c r="B20" s="91" t="s">
        <v>79</v>
      </c>
      <c r="C20" s="91" t="s">
        <v>79</v>
      </c>
      <c r="D20" s="91" t="s">
        <v>79</v>
      </c>
      <c r="E20" s="91" t="s">
        <v>79</v>
      </c>
      <c r="F20" s="91" t="s">
        <v>79</v>
      </c>
      <c r="G20" s="91" t="s">
        <v>79</v>
      </c>
      <c r="H20" s="91" t="s">
        <v>79</v>
      </c>
      <c r="I20" s="91" t="s">
        <v>79</v>
      </c>
      <c r="J20" s="91" t="s">
        <v>79</v>
      </c>
      <c r="K20" s="91" t="s">
        <v>79</v>
      </c>
      <c r="L20" s="91" t="s">
        <v>79</v>
      </c>
      <c r="M20" s="91" t="s">
        <v>79</v>
      </c>
      <c r="N20" s="91" t="s">
        <v>79</v>
      </c>
      <c r="O20" s="91" t="s">
        <v>79</v>
      </c>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row>
    <row r="21" spans="1:157" x14ac:dyDescent="0.2">
      <c r="A21" s="40"/>
      <c r="B21" s="40"/>
      <c r="C21" s="40"/>
      <c r="D21" s="40"/>
      <c r="E21" s="40"/>
      <c r="F21" s="40"/>
      <c r="G21" s="40"/>
      <c r="H21" s="40"/>
      <c r="I21" s="40"/>
      <c r="J21" s="40"/>
      <c r="K21" s="41"/>
      <c r="L21" s="40"/>
      <c r="M21" s="40"/>
      <c r="N21" s="40"/>
      <c r="O21" s="40"/>
    </row>
    <row r="22" spans="1:157" x14ac:dyDescent="0.2">
      <c r="A22" s="97" t="s">
        <v>14</v>
      </c>
      <c r="B22" s="98" t="s">
        <v>15</v>
      </c>
      <c r="C22" s="98" t="s">
        <v>80</v>
      </c>
      <c r="D22" s="97" t="s">
        <v>17</v>
      </c>
      <c r="E22" s="97"/>
      <c r="F22" s="97"/>
      <c r="G22" s="97"/>
      <c r="H22" s="97"/>
      <c r="I22" s="97"/>
      <c r="J22" s="97"/>
      <c r="K22" s="97"/>
      <c r="L22" s="97"/>
      <c r="M22" s="97"/>
      <c r="N22" s="97" t="s">
        <v>18</v>
      </c>
      <c r="O22" s="97" t="s">
        <v>19</v>
      </c>
    </row>
    <row r="23" spans="1:157" ht="43.5" customHeight="1" x14ac:dyDescent="0.2">
      <c r="A23" s="97"/>
      <c r="B23" s="98"/>
      <c r="C23" s="98"/>
      <c r="D23" s="97" t="s">
        <v>20</v>
      </c>
      <c r="E23" s="97" t="s">
        <v>21</v>
      </c>
      <c r="F23" s="97" t="s">
        <v>22</v>
      </c>
      <c r="G23" s="97"/>
      <c r="H23" s="97" t="s">
        <v>23</v>
      </c>
      <c r="I23" s="97" t="s">
        <v>24</v>
      </c>
      <c r="J23" s="97"/>
      <c r="K23" s="99" t="s">
        <v>81</v>
      </c>
      <c r="L23" s="97" t="s">
        <v>26</v>
      </c>
      <c r="M23" s="97"/>
      <c r="N23" s="97"/>
      <c r="O23" s="97"/>
    </row>
    <row r="24" spans="1:157" ht="78.75" x14ac:dyDescent="0.2">
      <c r="A24" s="97"/>
      <c r="B24" s="98"/>
      <c r="C24" s="98"/>
      <c r="D24" s="97"/>
      <c r="E24" s="97"/>
      <c r="F24" s="11" t="s">
        <v>27</v>
      </c>
      <c r="G24" s="12" t="s">
        <v>28</v>
      </c>
      <c r="H24" s="97"/>
      <c r="I24" s="11" t="s">
        <v>29</v>
      </c>
      <c r="J24" s="12" t="s">
        <v>28</v>
      </c>
      <c r="K24" s="99"/>
      <c r="L24" s="12" t="s">
        <v>30</v>
      </c>
      <c r="M24" s="12" t="s">
        <v>31</v>
      </c>
      <c r="N24" s="97"/>
      <c r="O24" s="12" t="s">
        <v>32</v>
      </c>
    </row>
    <row r="25" spans="1:157" x14ac:dyDescent="0.2">
      <c r="A25" s="42">
        <v>1</v>
      </c>
      <c r="B25" s="42">
        <v>2</v>
      </c>
      <c r="C25" s="42">
        <v>3</v>
      </c>
      <c r="D25" s="42">
        <v>4</v>
      </c>
      <c r="E25" s="42">
        <v>5</v>
      </c>
      <c r="F25" s="42">
        <v>6</v>
      </c>
      <c r="G25" s="42">
        <v>7</v>
      </c>
      <c r="H25" s="42">
        <v>8</v>
      </c>
      <c r="I25" s="42">
        <v>9</v>
      </c>
      <c r="J25" s="42">
        <v>10</v>
      </c>
      <c r="K25" s="43">
        <v>11</v>
      </c>
      <c r="L25" s="42">
        <v>12</v>
      </c>
      <c r="M25" s="42">
        <v>13</v>
      </c>
      <c r="N25" s="42">
        <v>14</v>
      </c>
      <c r="O25" s="42">
        <v>15</v>
      </c>
    </row>
    <row r="26" spans="1:157" ht="90" x14ac:dyDescent="0.2">
      <c r="A26" s="13">
        <f>ГПЗ!A19</f>
        <v>18</v>
      </c>
      <c r="B26" s="14" t="str">
        <f>ГПЗ!B19</f>
        <v>46.47.2.</v>
      </c>
      <c r="C26" s="14" t="str">
        <f>ГПЗ!C19</f>
        <v>27.40.</v>
      </c>
      <c r="D26" s="13" t="str">
        <f>ГПЗ!D19</f>
        <v>Поставка оборудования светотехнического</v>
      </c>
      <c r="E26" s="13" t="str">
        <f>ГПЗ!E19</f>
        <v>Требования, предъявляемые к закупаемым товарам, работам, услугам определяются в закупочной документации</v>
      </c>
      <c r="F26" s="13">
        <f>ГПЗ!F19</f>
        <v>796</v>
      </c>
      <c r="G26" s="13" t="str">
        <f>ГПЗ!G19</f>
        <v>Штука</v>
      </c>
      <c r="H26" s="15" t="str">
        <f>ГПЗ!H19</f>
        <v>3800.00</v>
      </c>
      <c r="I26" s="13">
        <f>ГПЗ!I19</f>
        <v>24000000000</v>
      </c>
      <c r="J26" s="13" t="str">
        <f>ГПЗ!J19</f>
        <v>Ивановская обл</v>
      </c>
      <c r="K26" s="16">
        <f>ГПЗ!K19</f>
        <v>576000</v>
      </c>
      <c r="L26" s="17">
        <f>ГПЗ!L19</f>
        <v>43525</v>
      </c>
      <c r="M26" s="17">
        <f>ГПЗ!M19</f>
        <v>43800</v>
      </c>
      <c r="N26" s="13" t="str">
        <f>ГПЗ!N19</f>
        <v>Запрос предложений в электронной форме</v>
      </c>
      <c r="O26" s="13" t="str">
        <f>ГПЗ!O19</f>
        <v>да</v>
      </c>
    </row>
    <row r="27" spans="1:157" ht="90" x14ac:dyDescent="0.2">
      <c r="A27" s="13">
        <f>ГПЗ!A21</f>
        <v>20</v>
      </c>
      <c r="B27" s="14" t="str">
        <f>ГПЗ!B21</f>
        <v>33.12.</v>
      </c>
      <c r="C27" s="14" t="str">
        <f>ГПЗ!C21</f>
        <v>95.11.10.000</v>
      </c>
      <c r="D27" s="13" t="str">
        <f>ГПЗ!D21</f>
        <v>Услуги по заправке (восстановлению) картриджей</v>
      </c>
      <c r="E27" s="13" t="str">
        <f>ГПЗ!E21</f>
        <v>Требования, предъявляемые к закупаемым товарам, работам, услугам определяются в закупочной документации</v>
      </c>
      <c r="F27" s="13">
        <f>ГПЗ!F21</f>
        <v>876</v>
      </c>
      <c r="G27" s="13" t="str">
        <f>ГПЗ!G21</f>
        <v>Условная единица</v>
      </c>
      <c r="H27" s="15" t="str">
        <f>ГПЗ!H21</f>
        <v>1.00</v>
      </c>
      <c r="I27" s="13">
        <f>ГПЗ!I21</f>
        <v>24000000000</v>
      </c>
      <c r="J27" s="13" t="str">
        <f>ГПЗ!J21</f>
        <v>Ивановская обл</v>
      </c>
      <c r="K27" s="16">
        <f>ГПЗ!K21</f>
        <v>989950</v>
      </c>
      <c r="L27" s="17">
        <f>ГПЗ!L21</f>
        <v>43497</v>
      </c>
      <c r="M27" s="17">
        <f>ГПЗ!M21</f>
        <v>43525</v>
      </c>
      <c r="N27" s="13" t="str">
        <f>ГПЗ!N21</f>
        <v>Запрос предложений в электронной форме</v>
      </c>
      <c r="O27" s="13" t="str">
        <f>ГПЗ!O21</f>
        <v>да</v>
      </c>
      <c r="P27" s="4"/>
    </row>
    <row r="28" spans="1:157" ht="90" x14ac:dyDescent="0.2">
      <c r="A28" s="13">
        <f>ГПЗ!A22</f>
        <v>21</v>
      </c>
      <c r="B28" s="14" t="str">
        <f>ГПЗ!B22</f>
        <v>33.12.</v>
      </c>
      <c r="C28" s="14" t="str">
        <f>ГПЗ!C22</f>
        <v>95.11.10.000</v>
      </c>
      <c r="D28" s="13" t="str">
        <f>ГПЗ!D22</f>
        <v>Услуги по заправке (восстановлению) картриджей</v>
      </c>
      <c r="E28" s="13" t="str">
        <f>ГПЗ!E22</f>
        <v>Требования, предъявляемые к закупаемым товарам, работам, услугам определяются в закупочной документации</v>
      </c>
      <c r="F28" s="13">
        <f>ГПЗ!F22</f>
        <v>876</v>
      </c>
      <c r="G28" s="13" t="str">
        <f>ГПЗ!G22</f>
        <v>Условная единица</v>
      </c>
      <c r="H28" s="15" t="str">
        <f>ГПЗ!H22</f>
        <v>1.00</v>
      </c>
      <c r="I28" s="13">
        <f>ГПЗ!I22</f>
        <v>24000000000</v>
      </c>
      <c r="J28" s="13" t="str">
        <f>ГПЗ!J22</f>
        <v>Ивановская обл</v>
      </c>
      <c r="K28" s="16">
        <f>ГПЗ!K22</f>
        <v>788782</v>
      </c>
      <c r="L28" s="17">
        <f>ГПЗ!L22</f>
        <v>43525</v>
      </c>
      <c r="M28" s="17">
        <f>ГПЗ!M22</f>
        <v>43617</v>
      </c>
      <c r="N28" s="13" t="str">
        <f>ГПЗ!N22</f>
        <v>Запрос предложений в электронной форме</v>
      </c>
      <c r="O28" s="13" t="str">
        <f>ГПЗ!O22</f>
        <v>да</v>
      </c>
    </row>
    <row r="29" spans="1:157" ht="90" x14ac:dyDescent="0.2">
      <c r="A29" s="13">
        <f>ГПЗ!A23</f>
        <v>22</v>
      </c>
      <c r="B29" s="14" t="str">
        <f>ГПЗ!B23</f>
        <v>33.12.</v>
      </c>
      <c r="C29" s="14" t="str">
        <f>ГПЗ!C23</f>
        <v>95.11.10.000</v>
      </c>
      <c r="D29" s="13" t="str">
        <f>ГПЗ!D23</f>
        <v>Услуги по заправке (восстановлению) картриджей</v>
      </c>
      <c r="E29" s="13" t="str">
        <f>ГПЗ!E23</f>
        <v>Требования, предъявляемые к закупаемым товарам, работам, услугам определяются в закупочной документации</v>
      </c>
      <c r="F29" s="13">
        <f>ГПЗ!F23</f>
        <v>876</v>
      </c>
      <c r="G29" s="13" t="str">
        <f>ГПЗ!G23</f>
        <v>Условная единица</v>
      </c>
      <c r="H29" s="15" t="str">
        <f>ГПЗ!H23</f>
        <v>1.00</v>
      </c>
      <c r="I29" s="13">
        <f>ГПЗ!I23</f>
        <v>24000000000</v>
      </c>
      <c r="J29" s="13" t="str">
        <f>ГПЗ!J23</f>
        <v>Ивановская обл</v>
      </c>
      <c r="K29" s="16">
        <f>ГПЗ!K23</f>
        <v>788782</v>
      </c>
      <c r="L29" s="17">
        <f>ГПЗ!L23</f>
        <v>43617</v>
      </c>
      <c r="M29" s="17">
        <f>ГПЗ!M23</f>
        <v>43709</v>
      </c>
      <c r="N29" s="13" t="str">
        <f>ГПЗ!N23</f>
        <v>Запрос предложений в электронной форме</v>
      </c>
      <c r="O29" s="13" t="str">
        <f>ГПЗ!O23</f>
        <v>да</v>
      </c>
    </row>
    <row r="30" spans="1:157" ht="90" x14ac:dyDescent="0.2">
      <c r="A30" s="13">
        <f>ГПЗ!A24</f>
        <v>23</v>
      </c>
      <c r="B30" s="14" t="str">
        <f>ГПЗ!B24</f>
        <v>33.12.</v>
      </c>
      <c r="C30" s="14" t="str">
        <f>ГПЗ!C24</f>
        <v>95.11.10.000</v>
      </c>
      <c r="D30" s="13" t="str">
        <f>ГПЗ!D24</f>
        <v>Услуги по заправке (восстановлению) картриджей</v>
      </c>
      <c r="E30" s="13" t="str">
        <f>ГПЗ!E24</f>
        <v>Требования, предъявляемые к закупаемым товарам, работам, услугам определяются в закупочной документации</v>
      </c>
      <c r="F30" s="13">
        <f>ГПЗ!F24</f>
        <v>876</v>
      </c>
      <c r="G30" s="13" t="str">
        <f>ГПЗ!G24</f>
        <v>Условная единица</v>
      </c>
      <c r="H30" s="15" t="str">
        <f>ГПЗ!H24</f>
        <v>1.00</v>
      </c>
      <c r="I30" s="13">
        <f>ГПЗ!I24</f>
        <v>24000000000</v>
      </c>
      <c r="J30" s="13" t="str">
        <f>ГПЗ!J24</f>
        <v>Ивановская обл</v>
      </c>
      <c r="K30" s="16">
        <f>ГПЗ!K24</f>
        <v>788782</v>
      </c>
      <c r="L30" s="17">
        <f>ГПЗ!L24</f>
        <v>43709</v>
      </c>
      <c r="M30" s="17">
        <f>ГПЗ!M24</f>
        <v>43800</v>
      </c>
      <c r="N30" s="13" t="str">
        <f>ГПЗ!N24</f>
        <v>Запрос предложений в электронной форме</v>
      </c>
      <c r="O30" s="13" t="str">
        <f>ГПЗ!O24</f>
        <v>да</v>
      </c>
    </row>
    <row r="31" spans="1:157" ht="90" x14ac:dyDescent="0.2">
      <c r="A31" s="13">
        <f>ГПЗ!A25</f>
        <v>24</v>
      </c>
      <c r="B31" s="14" t="str">
        <f>ГПЗ!B25</f>
        <v>46.5</v>
      </c>
      <c r="C31" s="14" t="str">
        <f>ГПЗ!C25</f>
        <v>28.23.25.</v>
      </c>
      <c r="D31" s="13" t="str">
        <f>ГПЗ!D25</f>
        <v>Поставка  материалов по номенклатурной группе электронно-вычислительное оборудование и оргтехника</v>
      </c>
      <c r="E31" s="13" t="str">
        <f>ГПЗ!E25</f>
        <v>Требования, предъявляемые к закупаемым товарам, работам, услугам определяются в закупочной документации</v>
      </c>
      <c r="F31" s="13">
        <f>ГПЗ!F25</f>
        <v>796</v>
      </c>
      <c r="G31" s="13" t="str">
        <f>ГПЗ!G25</f>
        <v>Штука</v>
      </c>
      <c r="H31" s="15">
        <f>ГПЗ!H25</f>
        <v>155</v>
      </c>
      <c r="I31" s="13">
        <f>ГПЗ!I25</f>
        <v>24000000000</v>
      </c>
      <c r="J31" s="13" t="str">
        <f>ГПЗ!J25</f>
        <v>Ивановская обл</v>
      </c>
      <c r="K31" s="16">
        <f>ГПЗ!K25</f>
        <v>1598804.96</v>
      </c>
      <c r="L31" s="17">
        <f>ГПЗ!L25</f>
        <v>43556</v>
      </c>
      <c r="M31" s="17">
        <f>ГПЗ!M25</f>
        <v>43647</v>
      </c>
      <c r="N31" s="13" t="str">
        <f>ГПЗ!N25</f>
        <v>Запрос предложений в электронной форме</v>
      </c>
      <c r="O31" s="13" t="str">
        <f>ГПЗ!O25</f>
        <v>да</v>
      </c>
    </row>
    <row r="32" spans="1:157" ht="90" x14ac:dyDescent="0.2">
      <c r="A32" s="13">
        <f>ГПЗ!A26</f>
        <v>25</v>
      </c>
      <c r="B32" s="14" t="str">
        <f>ГПЗ!B26</f>
        <v>46.5</v>
      </c>
      <c r="C32" s="14" t="str">
        <f>ГПЗ!C26</f>
        <v>26.20.18</v>
      </c>
      <c r="D32" s="13" t="str">
        <f>ГПЗ!D26</f>
        <v>Поставка оборудования по номенклатурной группе электронно-вычислительное оборудование и оргтехника</v>
      </c>
      <c r="E32" s="13" t="str">
        <f>ГПЗ!E26</f>
        <v>Требования, предъявляемые к закупаемым товарам, работам, услугам определяются в закупочной документации</v>
      </c>
      <c r="F32" s="13">
        <f>ГПЗ!F26</f>
        <v>796</v>
      </c>
      <c r="G32" s="13" t="str">
        <f>ГПЗ!G26</f>
        <v>Штука</v>
      </c>
      <c r="H32" s="15" t="str">
        <f>ГПЗ!H26</f>
        <v>50.00</v>
      </c>
      <c r="I32" s="13">
        <f>ГПЗ!I26</f>
        <v>24000000000</v>
      </c>
      <c r="J32" s="13" t="str">
        <f>ГПЗ!J26</f>
        <v>Ивановская обл</v>
      </c>
      <c r="K32" s="16">
        <f>ГПЗ!K26</f>
        <v>998782.1</v>
      </c>
      <c r="L32" s="17">
        <f>ГПЗ!L26</f>
        <v>43525</v>
      </c>
      <c r="M32" s="17">
        <f>ГПЗ!M26</f>
        <v>43617</v>
      </c>
      <c r="N32" s="13" t="str">
        <f>ГПЗ!N26</f>
        <v>Запрос предложений в электронной форме</v>
      </c>
      <c r="O32" s="13" t="str">
        <f>ГПЗ!O26</f>
        <v>да</v>
      </c>
    </row>
    <row r="33" spans="1:15" ht="90" x14ac:dyDescent="0.2">
      <c r="A33" s="19">
        <f>ГПЗ!A33</f>
        <v>33</v>
      </c>
      <c r="B33" s="50" t="str">
        <f>ГПЗ!B33</f>
        <v>47.51.</v>
      </c>
      <c r="C33" s="50" t="str">
        <f>ГПЗ!C33</f>
        <v>32.99.11.199.</v>
      </c>
      <c r="D33" s="19" t="str">
        <f>ГПЗ!D33</f>
        <v>Поставка средств индивидуальной защиты</v>
      </c>
      <c r="E33" s="19" t="str">
        <f>ГПЗ!E33</f>
        <v>Требования, предъявляемые к закупаемым товарам, работам, услугам определяются в закупочной документации</v>
      </c>
      <c r="F33" s="19">
        <f>ГПЗ!F33</f>
        <v>796</v>
      </c>
      <c r="G33" s="19" t="str">
        <f>ГПЗ!G33</f>
        <v>Штука</v>
      </c>
      <c r="H33" s="25" t="str">
        <f>ГПЗ!H33</f>
        <v>414.00</v>
      </c>
      <c r="I33" s="19">
        <f>ГПЗ!I33</f>
        <v>24000000000</v>
      </c>
      <c r="J33" s="19" t="str">
        <f>ГПЗ!J33</f>
        <v>Ивановская обл</v>
      </c>
      <c r="K33" s="22">
        <f>ГПЗ!K33</f>
        <v>800000</v>
      </c>
      <c r="L33" s="23">
        <f>ГПЗ!L33</f>
        <v>43497</v>
      </c>
      <c r="M33" s="23">
        <f>ГПЗ!M33</f>
        <v>43586</v>
      </c>
      <c r="N33" s="19" t="str">
        <f>ГПЗ!N33</f>
        <v>Запрос предложений в электронной форме</v>
      </c>
      <c r="O33" s="19" t="str">
        <f>ГПЗ!O33</f>
        <v>Да</v>
      </c>
    </row>
    <row r="34" spans="1:15" ht="90" x14ac:dyDescent="0.2">
      <c r="A34" s="56">
        <f>ГПЗ!A36</f>
        <v>37</v>
      </c>
      <c r="B34" s="56" t="str">
        <f>ГПЗ!B36</f>
        <v>80.10.</v>
      </c>
      <c r="C34" s="56" t="str">
        <f>ГПЗ!C36</f>
        <v>80.10.12.000.</v>
      </c>
      <c r="D34" s="56" t="str">
        <f>ГПЗ!D36</f>
        <v>Услуга по физической охране объектов</v>
      </c>
      <c r="E34" s="56" t="str">
        <f>ГПЗ!E36</f>
        <v>Требования, предъявляемые к закупаемым товарам, работам, услугам определяются в закупочной документации</v>
      </c>
      <c r="F34" s="56">
        <f>ГПЗ!F36</f>
        <v>876</v>
      </c>
      <c r="G34" s="56" t="str">
        <f>ГПЗ!G36</f>
        <v>Условная единица</v>
      </c>
      <c r="H34" s="56" t="str">
        <f>ГПЗ!H36</f>
        <v>1.00</v>
      </c>
      <c r="I34" s="56">
        <f>ГПЗ!I36</f>
        <v>24000000000</v>
      </c>
      <c r="J34" s="56" t="str">
        <f>ГПЗ!J36</f>
        <v>Ивановская обл</v>
      </c>
      <c r="K34" s="59">
        <f>ГПЗ!K36</f>
        <v>2501032</v>
      </c>
      <c r="L34" s="23">
        <f>ГПЗ!L36</f>
        <v>43739</v>
      </c>
      <c r="M34" s="23">
        <f>ГПЗ!M36</f>
        <v>44166</v>
      </c>
      <c r="N34" s="56" t="str">
        <f>ГПЗ!N36</f>
        <v>Закрытые маркетинговые исследования</v>
      </c>
      <c r="O34" s="56" t="str">
        <f>ГПЗ!O36</f>
        <v>нет</v>
      </c>
    </row>
    <row r="35" spans="1:15" ht="90" x14ac:dyDescent="0.2">
      <c r="A35" s="58">
        <f>ГПЗ!A38</f>
        <v>39</v>
      </c>
      <c r="B35" s="58" t="str">
        <f>ГПЗ!B38</f>
        <v>45.3.</v>
      </c>
      <c r="C35" s="58" t="str">
        <f>ГПЗ!C38</f>
        <v>22.11.11.000</v>
      </c>
      <c r="D35" s="58" t="str">
        <f>ГПЗ!D38</f>
        <v>Поставка шин и дисков автомобильных</v>
      </c>
      <c r="E35" s="58" t="str">
        <f>ГПЗ!E38</f>
        <v>Требования, предъявляемые к закупаемым товарам, работам, услугам определяются в закупочной документации</v>
      </c>
      <c r="F35" s="58">
        <f>ГПЗ!F38</f>
        <v>796</v>
      </c>
      <c r="G35" s="58" t="str">
        <f>ГПЗ!G38</f>
        <v>Штука</v>
      </c>
      <c r="H35" s="58" t="str">
        <f>ГПЗ!H38</f>
        <v>12.00</v>
      </c>
      <c r="I35" s="58">
        <f>ГПЗ!I38</f>
        <v>24000000000</v>
      </c>
      <c r="J35" s="58" t="str">
        <f>ГПЗ!J38</f>
        <v>Ивановская обл</v>
      </c>
      <c r="K35" s="59">
        <f>ГПЗ!K38</f>
        <v>71520</v>
      </c>
      <c r="L35" s="23">
        <f>ГПЗ!L38</f>
        <v>43525</v>
      </c>
      <c r="M35" s="23">
        <f>ГПЗ!M38</f>
        <v>43800</v>
      </c>
      <c r="N35" s="58" t="str">
        <f>ГПЗ!N38</f>
        <v>Запрос предложений в электронной форме</v>
      </c>
      <c r="O35" s="58" t="str">
        <f>ГПЗ!O38</f>
        <v>Да</v>
      </c>
    </row>
    <row r="36" spans="1:15" s="102" customFormat="1" ht="90" x14ac:dyDescent="0.2">
      <c r="A36" s="74">
        <f>ГПЗ!A44</f>
        <v>45</v>
      </c>
      <c r="B36" s="74" t="str">
        <f>ГПЗ!B44</f>
        <v>33.12.</v>
      </c>
      <c r="C36" s="74" t="str">
        <f>ГПЗ!C44</f>
        <v>95.11.10.000</v>
      </c>
      <c r="D36" s="74" t="str">
        <f>ГПЗ!D44</f>
        <v>Услуги по заправке (восстановлению) картриджей</v>
      </c>
      <c r="E36" s="74" t="str">
        <f>ГПЗ!E44</f>
        <v>Требования, предъявляемые к закупаемым товарам, работам, услугам определяются в закупочной документации</v>
      </c>
      <c r="F36" s="74">
        <f>ГПЗ!F44</f>
        <v>876</v>
      </c>
      <c r="G36" s="74" t="str">
        <f>ГПЗ!G44</f>
        <v>Условная единица</v>
      </c>
      <c r="H36" s="74" t="str">
        <f>ГПЗ!H44</f>
        <v>1.00</v>
      </c>
      <c r="I36" s="74">
        <f>ГПЗ!I44</f>
        <v>24000000000</v>
      </c>
      <c r="J36" s="74" t="str">
        <f>ГПЗ!J44</f>
        <v>Ивановская обл</v>
      </c>
      <c r="K36" s="75">
        <f>ГПЗ!K44</f>
        <v>989950</v>
      </c>
      <c r="L36" s="23">
        <f>ГПЗ!L44</f>
        <v>43525</v>
      </c>
      <c r="M36" s="23">
        <f>ГПЗ!M44</f>
        <v>43617</v>
      </c>
      <c r="N36" s="74" t="str">
        <f>ГПЗ!N44</f>
        <v>Запрос предложений в электронной форме</v>
      </c>
      <c r="O36" s="74" t="str">
        <f>ГПЗ!O44</f>
        <v>да</v>
      </c>
    </row>
    <row r="37" spans="1:15" s="102" customFormat="1" ht="90" x14ac:dyDescent="0.2">
      <c r="A37" s="74">
        <f>ГПЗ!A46</f>
        <v>47</v>
      </c>
      <c r="B37" s="74" t="str">
        <f>ГПЗ!B46</f>
        <v>46.4.</v>
      </c>
      <c r="C37" s="74" t="str">
        <f>ГПЗ!C46</f>
        <v>17.23.14</v>
      </c>
      <c r="D37" s="74" t="str">
        <f>ГПЗ!D46</f>
        <v>Поставка бумаги</v>
      </c>
      <c r="E37" s="74" t="str">
        <f>ГПЗ!E46</f>
        <v>Требования, предъявляемые к закупаемым товарам, работам, услугам определяются в закупочной документации</v>
      </c>
      <c r="F37" s="74">
        <f>ГПЗ!F46</f>
        <v>728</v>
      </c>
      <c r="G37" s="74" t="str">
        <f>ГПЗ!G46</f>
        <v>Пачка</v>
      </c>
      <c r="H37" s="74" t="str">
        <f>ГПЗ!H46</f>
        <v>8000.00</v>
      </c>
      <c r="I37" s="74">
        <f>ГПЗ!I46</f>
        <v>24000000000</v>
      </c>
      <c r="J37" s="74" t="str">
        <f>ГПЗ!J46</f>
        <v>Ивановская обл</v>
      </c>
      <c r="K37" s="75">
        <f>ГПЗ!K46</f>
        <v>1708000</v>
      </c>
      <c r="L37" s="23">
        <f>ГПЗ!L46</f>
        <v>43556</v>
      </c>
      <c r="M37" s="23">
        <f>ГПЗ!M46</f>
        <v>43800</v>
      </c>
      <c r="N37" s="74" t="str">
        <f>ГПЗ!N46</f>
        <v>Запрос предложений в электронной форме</v>
      </c>
      <c r="O37" s="74" t="str">
        <f>ГПЗ!O46</f>
        <v>да</v>
      </c>
    </row>
    <row r="38" spans="1:15" s="102" customFormat="1" ht="90" x14ac:dyDescent="0.2">
      <c r="A38" s="74">
        <f>ГПЗ!A47</f>
        <v>48</v>
      </c>
      <c r="B38" s="74" t="str">
        <f>ГПЗ!B47</f>
        <v>46.5</v>
      </c>
      <c r="C38" s="74" t="str">
        <f>ГПЗ!C47</f>
        <v>26.20.11.</v>
      </c>
      <c r="D38" s="74" t="str">
        <f>ГПЗ!D47</f>
        <v>Поставка компьютерного оборудования</v>
      </c>
      <c r="E38" s="74" t="str">
        <f>ГПЗ!E47</f>
        <v>Требования, предъявляемые к закупаемым товарам, работам, услугам определяются в закупочной документации</v>
      </c>
      <c r="F38" s="74">
        <f>ГПЗ!F47</f>
        <v>796</v>
      </c>
      <c r="G38" s="74" t="str">
        <f>ГПЗ!G47</f>
        <v>Штука</v>
      </c>
      <c r="H38" s="74" t="str">
        <f>ГПЗ!H47</f>
        <v>9.00</v>
      </c>
      <c r="I38" s="74">
        <f>ГПЗ!I47</f>
        <v>24000000000</v>
      </c>
      <c r="J38" s="74" t="str">
        <f>ГПЗ!J47</f>
        <v>Ивановская обл</v>
      </c>
      <c r="K38" s="75">
        <f>ГПЗ!K47</f>
        <v>3050070.98</v>
      </c>
      <c r="L38" s="23">
        <f>ГПЗ!L47</f>
        <v>43556</v>
      </c>
      <c r="M38" s="23">
        <f>ГПЗ!M47</f>
        <v>43556</v>
      </c>
      <c r="N38" s="74" t="str">
        <f>ГПЗ!N47</f>
        <v>Запрос предложений в электронной форме</v>
      </c>
      <c r="O38" s="74" t="str">
        <f>ГПЗ!O47</f>
        <v>Да</v>
      </c>
    </row>
    <row r="39" spans="1:15" s="102" customFormat="1" ht="90" x14ac:dyDescent="0.2">
      <c r="A39" s="74">
        <f>ГПЗ!A49</f>
        <v>50</v>
      </c>
      <c r="B39" s="74" t="str">
        <f>ГПЗ!B49</f>
        <v>46.5.</v>
      </c>
      <c r="C39" s="74" t="str">
        <f>ГПЗ!C49</f>
        <v>27.20.</v>
      </c>
      <c r="D39" s="74" t="str">
        <f>ГПЗ!D49</f>
        <v>Поставка аккумуляторных батарей</v>
      </c>
      <c r="E39" s="74" t="str">
        <f>ГПЗ!E49</f>
        <v>Требования, предъявляемые к закупаемым товарам, работам, услугам определяются в закупочной документации</v>
      </c>
      <c r="F39" s="74">
        <f>ГПЗ!F49</f>
        <v>796</v>
      </c>
      <c r="G39" s="74" t="str">
        <f>ГПЗ!G49</f>
        <v>Штука</v>
      </c>
      <c r="H39" s="74" t="str">
        <f>ГПЗ!H49</f>
        <v>32.00</v>
      </c>
      <c r="I39" s="74">
        <f>ГПЗ!I49</f>
        <v>24000000000</v>
      </c>
      <c r="J39" s="74" t="str">
        <f>ГПЗ!J49</f>
        <v>Ивановская обл</v>
      </c>
      <c r="K39" s="75">
        <f>ГПЗ!K49</f>
        <v>640000.13</v>
      </c>
      <c r="L39" s="23">
        <f>ГПЗ!L49</f>
        <v>43556</v>
      </c>
      <c r="M39" s="23">
        <f>ГПЗ!M49</f>
        <v>43617</v>
      </c>
      <c r="N39" s="74" t="str">
        <f>ГПЗ!N49</f>
        <v>Запрос предложений в электронной форме</v>
      </c>
      <c r="O39" s="74" t="str">
        <f>ГПЗ!O49</f>
        <v>Да</v>
      </c>
    </row>
    <row r="40" spans="1:15" x14ac:dyDescent="0.2">
      <c r="A40" s="71"/>
      <c r="B40" s="71"/>
      <c r="C40" s="71"/>
      <c r="D40" s="71"/>
      <c r="E40" s="71"/>
      <c r="F40" s="71"/>
      <c r="G40" s="71"/>
      <c r="H40" s="71"/>
      <c r="I40" s="71"/>
      <c r="J40" s="71"/>
      <c r="K40" s="27"/>
      <c r="L40" s="28"/>
      <c r="M40" s="28"/>
      <c r="N40" s="71"/>
      <c r="O40" s="71"/>
    </row>
    <row r="41" spans="1:15" x14ac:dyDescent="0.2">
      <c r="A41" s="90" t="s">
        <v>96</v>
      </c>
      <c r="B41" s="90"/>
      <c r="C41" s="90"/>
      <c r="D41" s="90"/>
      <c r="E41" s="90"/>
      <c r="F41" s="90"/>
      <c r="G41" s="90"/>
      <c r="H41" s="90"/>
      <c r="I41" s="90"/>
      <c r="J41" s="90"/>
      <c r="K41" s="90"/>
      <c r="L41" s="90"/>
      <c r="M41" s="44"/>
      <c r="N41" s="34"/>
      <c r="O41" s="34"/>
    </row>
    <row r="42" spans="1:15" x14ac:dyDescent="0.2">
      <c r="A42" s="34"/>
      <c r="B42" s="34"/>
      <c r="C42" s="34"/>
      <c r="D42" s="34"/>
      <c r="E42" s="34"/>
      <c r="F42" s="34"/>
      <c r="G42" s="34"/>
      <c r="H42" s="34"/>
      <c r="I42" s="34"/>
      <c r="J42" s="34"/>
      <c r="K42" s="34"/>
      <c r="L42" s="44"/>
      <c r="M42" s="44"/>
      <c r="N42" s="34"/>
      <c r="O42" s="34"/>
    </row>
    <row r="43" spans="1:15" x14ac:dyDescent="0.2">
      <c r="A43" s="100" t="s">
        <v>65</v>
      </c>
      <c r="B43" s="100"/>
      <c r="C43" s="100"/>
      <c r="D43" s="100"/>
      <c r="E43" s="9" t="s">
        <v>66</v>
      </c>
      <c r="F43" s="9"/>
      <c r="G43" s="101">
        <f>N3</f>
        <v>43564</v>
      </c>
      <c r="H43" s="101"/>
      <c r="I43" s="101"/>
    </row>
    <row r="44" spans="1:15" x14ac:dyDescent="0.2">
      <c r="A44" s="88" t="s">
        <v>82</v>
      </c>
      <c r="B44" s="88"/>
      <c r="C44" s="88"/>
      <c r="D44" s="88"/>
      <c r="E44" s="9" t="s">
        <v>68</v>
      </c>
      <c r="F44" s="9"/>
      <c r="G44" s="88" t="s">
        <v>69</v>
      </c>
      <c r="H44" s="88"/>
      <c r="I44" s="88"/>
    </row>
    <row r="45" spans="1:15" x14ac:dyDescent="0.2">
      <c r="A45" s="6"/>
      <c r="B45" s="6"/>
      <c r="C45" s="6"/>
      <c r="D45" s="6"/>
      <c r="E45" s="6"/>
      <c r="F45" s="6"/>
      <c r="G45" s="6"/>
      <c r="H45" s="6"/>
      <c r="I45" s="6"/>
    </row>
    <row r="46" spans="1:15" x14ac:dyDescent="0.2">
      <c r="A46" s="6"/>
      <c r="B46" s="6"/>
      <c r="C46" s="6"/>
      <c r="D46" s="6"/>
      <c r="E46" s="6" t="s">
        <v>70</v>
      </c>
      <c r="F46" s="6"/>
      <c r="G46" s="6"/>
      <c r="H46" s="6"/>
      <c r="I46" s="6"/>
    </row>
  </sheetData>
  <mergeCells count="37">
    <mergeCell ref="A44:D44"/>
    <mergeCell ref="G44:I44"/>
    <mergeCell ref="A22:A24"/>
    <mergeCell ref="B22:B24"/>
    <mergeCell ref="C22:C24"/>
    <mergeCell ref="D22:M22"/>
    <mergeCell ref="I23:J23"/>
    <mergeCell ref="K23:K24"/>
    <mergeCell ref="L23:M23"/>
    <mergeCell ref="A43:D43"/>
    <mergeCell ref="G43:I43"/>
    <mergeCell ref="A16:O16"/>
    <mergeCell ref="A17:O17"/>
    <mergeCell ref="A18:O18"/>
    <mergeCell ref="A19:O19"/>
    <mergeCell ref="N22:N24"/>
    <mergeCell ref="O22:O23"/>
    <mergeCell ref="D23:D24"/>
    <mergeCell ref="E23:E24"/>
    <mergeCell ref="F23:G23"/>
    <mergeCell ref="H23:H24"/>
    <mergeCell ref="A8:O8"/>
    <mergeCell ref="L2:M2"/>
    <mergeCell ref="A41:L41"/>
    <mergeCell ref="M1:N1"/>
    <mergeCell ref="L3:M3"/>
    <mergeCell ref="A4:FA4"/>
    <mergeCell ref="A5:O5"/>
    <mergeCell ref="A7:O7"/>
    <mergeCell ref="A20:O20"/>
    <mergeCell ref="A9:O9"/>
    <mergeCell ref="A10:O10"/>
    <mergeCell ref="A11:O11"/>
    <mergeCell ref="A12:O12"/>
    <mergeCell ref="A13:O13"/>
    <mergeCell ref="A14:O14"/>
    <mergeCell ref="A15:O15"/>
  </mergeCell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ГПЗ</vt:lpstr>
      <vt:lpstr>МСП</vt:lpstr>
      <vt:lpstr>ГПЗ!Заголовки_для_печати</vt:lpstr>
      <vt:lpstr>МСП!Заголовки_для_печати</vt:lpstr>
      <vt:lpstr>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2019-04-22T10:26:07Z</cp:lastPrinted>
  <dcterms:created xsi:type="dcterms:W3CDTF">2018-12-20T13:38:35Z</dcterms:created>
  <dcterms:modified xsi:type="dcterms:W3CDTF">2019-04-22T10:27:20Z</dcterms:modified>
</cp:coreProperties>
</file>